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大数据、安管\"/>
    </mc:Choice>
  </mc:AlternateContent>
  <xr:revisionPtr revIDLastSave="0" documentId="13_ncr:1_{738E73E2-1199-449D-A161-31CAFC1B8982}" xr6:coauthVersionLast="47" xr6:coauthVersionMax="47" xr10:uidLastSave="{00000000-0000-0000-0000-000000000000}"/>
  <bookViews>
    <workbookView xWindow="5350" yWindow="1810" windowWidth="12000" windowHeight="6240" xr2:uid="{00000000-000D-0000-FFFF-FFFF00000000}"/>
  </bookViews>
  <sheets>
    <sheet name="安管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1" l="1"/>
  <c r="R32" i="1" s="1"/>
  <c r="M32" i="1"/>
  <c r="L32" i="1"/>
  <c r="H32" i="1"/>
  <c r="R31" i="1"/>
  <c r="Q31" i="1"/>
  <c r="M31" i="1"/>
  <c r="L31" i="1"/>
  <c r="H31" i="1"/>
  <c r="S31" i="1" s="1"/>
  <c r="Q30" i="1"/>
  <c r="R30" i="1" s="1"/>
  <c r="L30" i="1"/>
  <c r="M30" i="1" s="1"/>
  <c r="H30" i="1"/>
  <c r="R29" i="1"/>
  <c r="Q29" i="1"/>
  <c r="M29" i="1"/>
  <c r="L29" i="1"/>
  <c r="H29" i="1"/>
  <c r="S29" i="1" s="1"/>
  <c r="Q28" i="1"/>
  <c r="R28" i="1" s="1"/>
  <c r="L28" i="1"/>
  <c r="M28" i="1" s="1"/>
  <c r="S28" i="1" s="1"/>
  <c r="H28" i="1"/>
  <c r="R27" i="1"/>
  <c r="Q27" i="1"/>
  <c r="L27" i="1"/>
  <c r="M27" i="1" s="1"/>
  <c r="H27" i="1"/>
  <c r="Q26" i="1"/>
  <c r="R26" i="1" s="1"/>
  <c r="L26" i="1"/>
  <c r="M26" i="1" s="1"/>
  <c r="H26" i="1"/>
  <c r="S26" i="1" s="1"/>
  <c r="Q25" i="1"/>
  <c r="R25" i="1" s="1"/>
  <c r="M25" i="1"/>
  <c r="L25" i="1"/>
  <c r="H25" i="1"/>
  <c r="Q24" i="1"/>
  <c r="R24" i="1" s="1"/>
  <c r="L24" i="1"/>
  <c r="M24" i="1" s="1"/>
  <c r="S24" i="1" s="1"/>
  <c r="H24" i="1"/>
  <c r="R23" i="1"/>
  <c r="Q23" i="1"/>
  <c r="L23" i="1"/>
  <c r="M23" i="1" s="1"/>
  <c r="H23" i="1"/>
  <c r="Q22" i="1"/>
  <c r="R22" i="1" s="1"/>
  <c r="L22" i="1"/>
  <c r="M22" i="1" s="1"/>
  <c r="H22" i="1"/>
  <c r="Q21" i="1"/>
  <c r="R21" i="1" s="1"/>
  <c r="M21" i="1"/>
  <c r="L21" i="1"/>
  <c r="H21" i="1"/>
  <c r="Q20" i="1"/>
  <c r="R20" i="1" s="1"/>
  <c r="L20" i="1"/>
  <c r="M20" i="1" s="1"/>
  <c r="S20" i="1" s="1"/>
  <c r="H20" i="1"/>
  <c r="R19" i="1"/>
  <c r="Q19" i="1"/>
  <c r="L19" i="1"/>
  <c r="M19" i="1" s="1"/>
  <c r="H19" i="1"/>
  <c r="Q18" i="1"/>
  <c r="R18" i="1" s="1"/>
  <c r="L18" i="1"/>
  <c r="M18" i="1" s="1"/>
  <c r="H18" i="1"/>
  <c r="S18" i="1" s="1"/>
  <c r="Q17" i="1"/>
  <c r="R17" i="1" s="1"/>
  <c r="M17" i="1"/>
  <c r="L17" i="1"/>
  <c r="H17" i="1"/>
  <c r="Q16" i="1"/>
  <c r="R16" i="1" s="1"/>
  <c r="L16" i="1"/>
  <c r="M16" i="1" s="1"/>
  <c r="S16" i="1" s="1"/>
  <c r="H16" i="1"/>
  <c r="R15" i="1"/>
  <c r="Q15" i="1"/>
  <c r="L15" i="1"/>
  <c r="M15" i="1" s="1"/>
  <c r="H15" i="1"/>
  <c r="Q14" i="1"/>
  <c r="R14" i="1" s="1"/>
  <c r="L14" i="1"/>
  <c r="M14" i="1" s="1"/>
  <c r="H14" i="1"/>
  <c r="Q13" i="1"/>
  <c r="R13" i="1" s="1"/>
  <c r="M13" i="1"/>
  <c r="L13" i="1"/>
  <c r="H13" i="1"/>
  <c r="Q12" i="1"/>
  <c r="R12" i="1" s="1"/>
  <c r="L12" i="1"/>
  <c r="M12" i="1" s="1"/>
  <c r="S12" i="1" s="1"/>
  <c r="H12" i="1"/>
  <c r="R11" i="1"/>
  <c r="Q11" i="1"/>
  <c r="L11" i="1"/>
  <c r="M11" i="1" s="1"/>
  <c r="H11" i="1"/>
  <c r="Q10" i="1"/>
  <c r="R10" i="1" s="1"/>
  <c r="L10" i="1"/>
  <c r="M10" i="1" s="1"/>
  <c r="H10" i="1"/>
  <c r="S10" i="1" s="1"/>
  <c r="Q9" i="1"/>
  <c r="R9" i="1" s="1"/>
  <c r="L9" i="1"/>
  <c r="M9" i="1" s="1"/>
  <c r="H9" i="1"/>
  <c r="Q8" i="1"/>
  <c r="R8" i="1" s="1"/>
  <c r="M8" i="1"/>
  <c r="L8" i="1"/>
  <c r="H8" i="1"/>
  <c r="Q7" i="1"/>
  <c r="R7" i="1" s="1"/>
  <c r="L7" i="1"/>
  <c r="M7" i="1" s="1"/>
  <c r="H7" i="1"/>
  <c r="R6" i="1"/>
  <c r="Q6" i="1"/>
  <c r="L6" i="1"/>
  <c r="M6" i="1" s="1"/>
  <c r="H6" i="1"/>
  <c r="S6" i="1" s="1"/>
  <c r="Q5" i="1"/>
  <c r="R5" i="1" s="1"/>
  <c r="L5" i="1"/>
  <c r="M5" i="1" s="1"/>
  <c r="H5" i="1"/>
  <c r="Q4" i="1"/>
  <c r="R4" i="1" s="1"/>
  <c r="M4" i="1"/>
  <c r="L4" i="1"/>
  <c r="H4" i="1"/>
  <c r="S8" i="1" l="1"/>
  <c r="S15" i="1"/>
  <c r="S23" i="1"/>
  <c r="S14" i="1"/>
  <c r="S22" i="1"/>
  <c r="S4" i="1"/>
  <c r="T20" i="1" s="1"/>
  <c r="S5" i="1"/>
  <c r="S7" i="1"/>
  <c r="T26" i="1" s="1"/>
  <c r="S11" i="1"/>
  <c r="S19" i="1"/>
  <c r="S27" i="1"/>
  <c r="S9" i="1"/>
  <c r="S13" i="1"/>
  <c r="S25" i="1"/>
  <c r="S17" i="1"/>
  <c r="S30" i="1"/>
  <c r="S21" i="1"/>
  <c r="T21" i="1" s="1"/>
  <c r="S32" i="1"/>
  <c r="T22" i="1" l="1"/>
  <c r="T9" i="1"/>
  <c r="T27" i="1"/>
  <c r="T5" i="1"/>
  <c r="T31" i="1"/>
  <c r="T16" i="1"/>
  <c r="T23" i="1"/>
  <c r="T17" i="1"/>
  <c r="T13" i="1"/>
  <c r="T14" i="1"/>
  <c r="T19" i="1"/>
  <c r="T4" i="1"/>
  <c r="T29" i="1"/>
  <c r="T6" i="1"/>
  <c r="T15" i="1"/>
  <c r="T18" i="1"/>
  <c r="T7" i="1"/>
  <c r="T32" i="1"/>
  <c r="T30" i="1"/>
  <c r="T25" i="1"/>
  <c r="T11" i="1"/>
  <c r="T24" i="1"/>
  <c r="T10" i="1"/>
  <c r="T8" i="1"/>
  <c r="T28" i="1"/>
  <c r="T12" i="1"/>
</calcChain>
</file>

<file path=xl/sharedStrings.xml><?xml version="1.0" encoding="utf-8"?>
<sst xmlns="http://schemas.openxmlformats.org/spreadsheetml/2006/main" count="302" uniqueCount="160">
  <si>
    <t>2019级安全技术与管理量化管理综合成绩表</t>
  </si>
  <si>
    <t>序号</t>
  </si>
  <si>
    <t>学号</t>
  </si>
  <si>
    <t>姓名</t>
  </si>
  <si>
    <t>学习成绩（80%）</t>
  </si>
  <si>
    <t>思想品德（10%）</t>
  </si>
  <si>
    <t>社会实践（10%）</t>
  </si>
  <si>
    <t>综合成绩</t>
  </si>
  <si>
    <t>2019-2020</t>
  </si>
  <si>
    <t>2020-2021</t>
  </si>
  <si>
    <t>2021-2022</t>
  </si>
  <si>
    <t>总分</t>
  </si>
  <si>
    <t>换算得分</t>
  </si>
  <si>
    <t>名次</t>
  </si>
  <si>
    <t>19520904005</t>
  </si>
  <si>
    <t>张颂</t>
  </si>
  <si>
    <t>1780.2</t>
  </si>
  <si>
    <t>668.04</t>
  </si>
  <si>
    <t>380.08</t>
  </si>
  <si>
    <t>19520904026</t>
  </si>
  <si>
    <t>肖峰</t>
  </si>
  <si>
    <t>1689.2</t>
  </si>
  <si>
    <t>687.04</t>
  </si>
  <si>
    <t>19520904021</t>
  </si>
  <si>
    <t>王琛</t>
  </si>
  <si>
    <t>1607.18</t>
  </si>
  <si>
    <t>535.02</t>
  </si>
  <si>
    <t>19520904006</t>
  </si>
  <si>
    <t>陈海珠</t>
  </si>
  <si>
    <t>1673.24</t>
  </si>
  <si>
    <t>704.06</t>
  </si>
  <si>
    <t>19520904025</t>
  </si>
  <si>
    <t>许梦</t>
  </si>
  <si>
    <t>1418.16</t>
  </si>
  <si>
    <t>815.1</t>
  </si>
  <si>
    <t>195610215108</t>
  </si>
  <si>
    <t>王梦宇</t>
  </si>
  <si>
    <t>1886.24</t>
  </si>
  <si>
    <t>482</t>
  </si>
  <si>
    <t>78</t>
  </si>
  <si>
    <t>86</t>
  </si>
  <si>
    <t>74</t>
  </si>
  <si>
    <t>61</t>
  </si>
  <si>
    <t>63</t>
  </si>
  <si>
    <t>19520904013</t>
  </si>
  <si>
    <t>马林冉</t>
  </si>
  <si>
    <t>1595.22</t>
  </si>
  <si>
    <t>804.1</t>
  </si>
  <si>
    <t>19520904019</t>
  </si>
  <si>
    <t>殷文华</t>
  </si>
  <si>
    <t>1518.16</t>
  </si>
  <si>
    <t>645.04</t>
  </si>
  <si>
    <t>85</t>
  </si>
  <si>
    <t>82</t>
  </si>
  <si>
    <t>68</t>
  </si>
  <si>
    <t>66</t>
  </si>
  <si>
    <t>60</t>
  </si>
  <si>
    <t>19520904011</t>
  </si>
  <si>
    <t>王涛</t>
  </si>
  <si>
    <t>1556.18</t>
  </si>
  <si>
    <t>545.02</t>
  </si>
  <si>
    <t>19520904009</t>
  </si>
  <si>
    <t>范成霞</t>
  </si>
  <si>
    <t>1474.2</t>
  </si>
  <si>
    <t>798.08</t>
  </si>
  <si>
    <t>70</t>
  </si>
  <si>
    <t>80</t>
  </si>
  <si>
    <t>19600301014</t>
  </si>
  <si>
    <t>武杰</t>
  </si>
  <si>
    <t>1560.25</t>
  </si>
  <si>
    <t>692.06</t>
  </si>
  <si>
    <t>67</t>
  </si>
  <si>
    <t>72</t>
  </si>
  <si>
    <t>88</t>
  </si>
  <si>
    <t>19520904023</t>
  </si>
  <si>
    <t>沈宗轩</t>
  </si>
  <si>
    <t>1588.22</t>
  </si>
  <si>
    <t>697.12</t>
  </si>
  <si>
    <t>19520904020</t>
  </si>
  <si>
    <t>孙瑶</t>
  </si>
  <si>
    <t>1608.2</t>
  </si>
  <si>
    <t>580.04</t>
  </si>
  <si>
    <t>69</t>
  </si>
  <si>
    <t>19560301148</t>
  </si>
  <si>
    <t>宋文达</t>
  </si>
  <si>
    <t>1604.2</t>
  </si>
  <si>
    <t>480.02</t>
  </si>
  <si>
    <t>84</t>
  </si>
  <si>
    <t>93</t>
  </si>
  <si>
    <t>64</t>
  </si>
  <si>
    <t>76</t>
  </si>
  <si>
    <t>19520904014</t>
  </si>
  <si>
    <t>管宪鹏</t>
  </si>
  <si>
    <t>1597.2</t>
  </si>
  <si>
    <t>432</t>
  </si>
  <si>
    <t>19520904018</t>
  </si>
  <si>
    <t>秦书敏</t>
  </si>
  <si>
    <t>1403.18</t>
  </si>
  <si>
    <t>957.16</t>
  </si>
  <si>
    <t>77</t>
  </si>
  <si>
    <t>89</t>
  </si>
  <si>
    <t>19520904015</t>
  </si>
  <si>
    <t>王孝明</t>
  </si>
  <si>
    <t>1451.2</t>
  </si>
  <si>
    <t>382</t>
  </si>
  <si>
    <t>79</t>
  </si>
  <si>
    <t>19520904030</t>
  </si>
  <si>
    <t>潘卓进</t>
  </si>
  <si>
    <t>1369.2</t>
  </si>
  <si>
    <t>820.1</t>
  </si>
  <si>
    <t>19520904008</t>
  </si>
  <si>
    <t>刘天天</t>
  </si>
  <si>
    <t>1495.2</t>
  </si>
  <si>
    <t>529.02</t>
  </si>
  <si>
    <t>350.08</t>
  </si>
  <si>
    <t>73</t>
  </si>
  <si>
    <t>19520904016</t>
  </si>
  <si>
    <t>汪印妍</t>
  </si>
  <si>
    <t>1453.2</t>
  </si>
  <si>
    <t>566.04</t>
  </si>
  <si>
    <t>62</t>
  </si>
  <si>
    <t>19520904007</t>
  </si>
  <si>
    <t>裴经通</t>
  </si>
  <si>
    <t>1500.22</t>
  </si>
  <si>
    <t>538.04</t>
  </si>
  <si>
    <t>370.08</t>
  </si>
  <si>
    <t>19520904001</t>
  </si>
  <si>
    <t>李汶儒</t>
  </si>
  <si>
    <t>1351.2</t>
  </si>
  <si>
    <t>903.12</t>
  </si>
  <si>
    <t>19520904024</t>
  </si>
  <si>
    <t>门宗仁</t>
  </si>
  <si>
    <t>1806.34</t>
  </si>
  <si>
    <t>424</t>
  </si>
  <si>
    <t>19520904012</t>
  </si>
  <si>
    <t>吴东奇</t>
  </si>
  <si>
    <t>1477.2</t>
  </si>
  <si>
    <t>601.04</t>
  </si>
  <si>
    <t>360.08</t>
  </si>
  <si>
    <t>19520904022</t>
  </si>
  <si>
    <t>孙智</t>
  </si>
  <si>
    <t>1384.2</t>
  </si>
  <si>
    <t>760.1</t>
  </si>
  <si>
    <t>71</t>
  </si>
  <si>
    <t>19520904004</t>
  </si>
  <si>
    <t>葛桓恺</t>
  </si>
  <si>
    <t>1255.16</t>
  </si>
  <si>
    <t>413</t>
  </si>
  <si>
    <t>19520904017</t>
  </si>
  <si>
    <t>于娇蓉</t>
  </si>
  <si>
    <t>1518.22</t>
  </si>
  <si>
    <t>625.1</t>
  </si>
  <si>
    <t>19520904010</t>
  </si>
  <si>
    <t>唐家兴</t>
  </si>
  <si>
    <t>1257.16</t>
  </si>
  <si>
    <t>674.1</t>
  </si>
  <si>
    <t>19520904002</t>
  </si>
  <si>
    <t>马行天</t>
  </si>
  <si>
    <t>1525.24</t>
  </si>
  <si>
    <t>636.08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</si>
</sst>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workbookViewId="0">
      <selection activeCell="G34" sqref="G34"/>
    </sheetView>
  </sheetViews>
  <sheetFormatPr defaultColWidth="8.7265625" defaultRowHeight="14" x14ac:dyDescent="0.25"/>
  <cols>
    <col min="1" max="1" width="8.7265625" customWidth="1"/>
    <col min="2" max="2" width="12.1796875" customWidth="1"/>
    <col min="3" max="20" width="8.7265625" customWidth="1"/>
  </cols>
  <sheetData>
    <row r="1" spans="1:20" ht="14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4" customHeight="1" x14ac:dyDescent="0.25">
      <c r="A2" s="9" t="s">
        <v>1</v>
      </c>
      <c r="B2" s="10" t="s">
        <v>2</v>
      </c>
      <c r="C2" s="11" t="s">
        <v>3</v>
      </c>
      <c r="D2" s="12" t="s">
        <v>4</v>
      </c>
      <c r="E2" s="9"/>
      <c r="F2" s="9"/>
      <c r="G2" s="9"/>
      <c r="H2" s="9"/>
      <c r="I2" s="9" t="s">
        <v>5</v>
      </c>
      <c r="J2" s="9"/>
      <c r="K2" s="9"/>
      <c r="L2" s="9"/>
      <c r="M2" s="9"/>
      <c r="N2" s="9" t="s">
        <v>6</v>
      </c>
      <c r="O2" s="9"/>
      <c r="P2" s="9"/>
      <c r="Q2" s="9"/>
      <c r="R2" s="9"/>
      <c r="S2" s="9" t="s">
        <v>7</v>
      </c>
      <c r="T2" s="9"/>
    </row>
    <row r="3" spans="1:20" ht="32.5" customHeight="1" x14ac:dyDescent="0.25">
      <c r="A3" s="9"/>
      <c r="B3" s="10"/>
      <c r="C3" s="11"/>
      <c r="D3" s="13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8</v>
      </c>
      <c r="O3" s="14" t="s">
        <v>9</v>
      </c>
      <c r="P3" s="14" t="s">
        <v>10</v>
      </c>
      <c r="Q3" s="14" t="s">
        <v>11</v>
      </c>
      <c r="R3" s="14" t="s">
        <v>12</v>
      </c>
      <c r="S3" s="4" t="s">
        <v>11</v>
      </c>
      <c r="T3" s="4" t="s">
        <v>13</v>
      </c>
    </row>
    <row r="4" spans="1:20" ht="14" customHeight="1" x14ac:dyDescent="0.25">
      <c r="A4" s="2">
        <v>1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2">
        <v>87.77</v>
      </c>
      <c r="H4" s="3">
        <f t="shared" ref="H4:H32" si="0">AVERAGE(G4*0.8)</f>
        <v>70.215999999999994</v>
      </c>
      <c r="I4" s="4">
        <v>97</v>
      </c>
      <c r="J4" s="4">
        <v>98</v>
      </c>
      <c r="K4" s="4">
        <v>97</v>
      </c>
      <c r="L4" s="3">
        <f t="shared" ref="L4:L32" si="1">AVERAGE(I4+J4+K4)/3</f>
        <v>97.333333333333329</v>
      </c>
      <c r="M4" s="3">
        <f t="shared" ref="M4:M32" si="2">AVERAGE(L4/10)</f>
        <v>9.7333333333333325</v>
      </c>
      <c r="N4" s="4">
        <v>90</v>
      </c>
      <c r="O4" s="4">
        <v>96</v>
      </c>
      <c r="P4" s="4">
        <v>95</v>
      </c>
      <c r="Q4" s="3">
        <f t="shared" ref="Q4:Q32" si="3">AVERAGE(N4+O4+P4)/3</f>
        <v>93.666666666666671</v>
      </c>
      <c r="R4" s="3">
        <f t="shared" ref="R4:R32" si="4">AVERAGE(Q4/10)</f>
        <v>9.3666666666666671</v>
      </c>
      <c r="S4" s="3">
        <f t="shared" ref="S4:S32" si="5">SUM(H4+M4+R4)</f>
        <v>89.316000000000003</v>
      </c>
      <c r="T4" s="2">
        <f t="shared" ref="T4:T32" si="6">RANK(S4,S:S)</f>
        <v>1</v>
      </c>
    </row>
    <row r="5" spans="1:20" ht="14" customHeight="1" x14ac:dyDescent="0.25">
      <c r="A5" s="2">
        <v>2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18</v>
      </c>
      <c r="G5" s="2">
        <v>87.11</v>
      </c>
      <c r="H5" s="3">
        <f t="shared" si="0"/>
        <v>69.688000000000002</v>
      </c>
      <c r="I5" s="4">
        <v>97</v>
      </c>
      <c r="J5" s="4">
        <v>96</v>
      </c>
      <c r="K5" s="4">
        <v>94</v>
      </c>
      <c r="L5" s="3">
        <f t="shared" si="1"/>
        <v>95.666666666666671</v>
      </c>
      <c r="M5" s="3">
        <f t="shared" si="2"/>
        <v>9.5666666666666664</v>
      </c>
      <c r="N5" s="4">
        <v>98</v>
      </c>
      <c r="O5" s="4">
        <v>97</v>
      </c>
      <c r="P5" s="4">
        <v>98</v>
      </c>
      <c r="Q5" s="3">
        <f t="shared" si="3"/>
        <v>97.666666666666671</v>
      </c>
      <c r="R5" s="3">
        <f t="shared" si="4"/>
        <v>9.7666666666666675</v>
      </c>
      <c r="S5" s="3">
        <f t="shared" si="5"/>
        <v>89.021333333333331</v>
      </c>
      <c r="T5" s="2">
        <f t="shared" si="6"/>
        <v>2</v>
      </c>
    </row>
    <row r="6" spans="1:20" ht="14" customHeight="1" x14ac:dyDescent="0.25">
      <c r="A6" s="2">
        <v>3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18</v>
      </c>
      <c r="G6" s="2">
        <v>83.94</v>
      </c>
      <c r="H6" s="3">
        <f t="shared" si="0"/>
        <v>67.152000000000001</v>
      </c>
      <c r="I6" s="4">
        <v>97</v>
      </c>
      <c r="J6" s="4">
        <v>98</v>
      </c>
      <c r="K6" s="4">
        <v>97</v>
      </c>
      <c r="L6" s="3">
        <f t="shared" si="1"/>
        <v>97.333333333333329</v>
      </c>
      <c r="M6" s="3">
        <f t="shared" si="2"/>
        <v>9.7333333333333325</v>
      </c>
      <c r="N6" s="4">
        <v>97</v>
      </c>
      <c r="O6" s="4">
        <v>96</v>
      </c>
      <c r="P6" s="4">
        <v>94</v>
      </c>
      <c r="Q6" s="3">
        <f t="shared" si="3"/>
        <v>95.666666666666671</v>
      </c>
      <c r="R6" s="3">
        <f t="shared" si="4"/>
        <v>9.5666666666666664</v>
      </c>
      <c r="S6" s="3">
        <f t="shared" si="5"/>
        <v>86.451999999999998</v>
      </c>
      <c r="T6" s="2">
        <f t="shared" si="6"/>
        <v>3</v>
      </c>
    </row>
    <row r="7" spans="1:20" ht="14" customHeight="1" x14ac:dyDescent="0.25">
      <c r="A7" s="2">
        <v>4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18</v>
      </c>
      <c r="G7" s="2">
        <v>82</v>
      </c>
      <c r="H7" s="3">
        <f t="shared" si="0"/>
        <v>65.600000000000009</v>
      </c>
      <c r="I7" s="4">
        <v>97</v>
      </c>
      <c r="J7" s="4">
        <v>96</v>
      </c>
      <c r="K7" s="4">
        <v>94</v>
      </c>
      <c r="L7" s="3">
        <f t="shared" si="1"/>
        <v>95.666666666666671</v>
      </c>
      <c r="M7" s="3">
        <f t="shared" si="2"/>
        <v>9.5666666666666664</v>
      </c>
      <c r="N7" s="4">
        <v>98</v>
      </c>
      <c r="O7" s="4">
        <v>97</v>
      </c>
      <c r="P7" s="4">
        <v>98</v>
      </c>
      <c r="Q7" s="3">
        <f t="shared" si="3"/>
        <v>97.666666666666671</v>
      </c>
      <c r="R7" s="3">
        <f t="shared" si="4"/>
        <v>9.7666666666666675</v>
      </c>
      <c r="S7" s="3">
        <f t="shared" si="5"/>
        <v>84.933333333333337</v>
      </c>
      <c r="T7" s="2">
        <f t="shared" si="6"/>
        <v>4</v>
      </c>
    </row>
    <row r="8" spans="1:20" ht="14" customHeight="1" x14ac:dyDescent="0.25">
      <c r="A8" s="2">
        <v>5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18</v>
      </c>
      <c r="G8" s="2">
        <v>81.25</v>
      </c>
      <c r="H8" s="3">
        <f t="shared" si="0"/>
        <v>65</v>
      </c>
      <c r="I8" s="4">
        <v>95</v>
      </c>
      <c r="J8" s="5">
        <v>95</v>
      </c>
      <c r="K8" s="4">
        <v>98</v>
      </c>
      <c r="L8" s="3">
        <f t="shared" si="1"/>
        <v>96</v>
      </c>
      <c r="M8" s="3">
        <f t="shared" si="2"/>
        <v>9.6</v>
      </c>
      <c r="N8" s="4">
        <v>96</v>
      </c>
      <c r="O8" s="4">
        <v>96</v>
      </c>
      <c r="P8" s="4">
        <v>97</v>
      </c>
      <c r="Q8" s="3">
        <f t="shared" si="3"/>
        <v>96.333333333333329</v>
      </c>
      <c r="R8" s="3">
        <f t="shared" si="4"/>
        <v>9.6333333333333329</v>
      </c>
      <c r="S8" s="3">
        <f t="shared" si="5"/>
        <v>84.23333333333332</v>
      </c>
      <c r="T8" s="2">
        <f t="shared" si="6"/>
        <v>5</v>
      </c>
    </row>
    <row r="9" spans="1:20" ht="14" customHeight="1" x14ac:dyDescent="0.25">
      <c r="A9" s="2">
        <v>6</v>
      </c>
      <c r="B9" s="1" t="s">
        <v>35</v>
      </c>
      <c r="C9" s="1" t="s">
        <v>36</v>
      </c>
      <c r="D9" s="1" t="s">
        <v>37</v>
      </c>
      <c r="E9" s="1" t="s">
        <v>38</v>
      </c>
      <c r="F9" s="1" t="s">
        <v>18</v>
      </c>
      <c r="G9" s="2">
        <v>85.79</v>
      </c>
      <c r="H9" s="3">
        <f t="shared" si="0"/>
        <v>68.632000000000005</v>
      </c>
      <c r="I9" s="6" t="s">
        <v>39</v>
      </c>
      <c r="J9" s="7" t="s">
        <v>40</v>
      </c>
      <c r="K9" s="7" t="s">
        <v>41</v>
      </c>
      <c r="L9" s="3">
        <f t="shared" si="1"/>
        <v>79.333333333333329</v>
      </c>
      <c r="M9" s="3">
        <f t="shared" si="2"/>
        <v>7.9333333333333327</v>
      </c>
      <c r="N9" s="6" t="s">
        <v>42</v>
      </c>
      <c r="O9" s="7" t="s">
        <v>39</v>
      </c>
      <c r="P9" s="7" t="s">
        <v>43</v>
      </c>
      <c r="Q9" s="3">
        <f t="shared" si="3"/>
        <v>67.333333333333329</v>
      </c>
      <c r="R9" s="3">
        <f t="shared" si="4"/>
        <v>6.7333333333333325</v>
      </c>
      <c r="S9" s="3">
        <f t="shared" si="5"/>
        <v>83.298666666666676</v>
      </c>
      <c r="T9" s="2">
        <f t="shared" si="6"/>
        <v>6</v>
      </c>
    </row>
    <row r="10" spans="1:20" ht="14" customHeight="1" x14ac:dyDescent="0.25">
      <c r="A10" s="2">
        <v>7</v>
      </c>
      <c r="B10" s="1" t="s">
        <v>44</v>
      </c>
      <c r="C10" s="1" t="s">
        <v>45</v>
      </c>
      <c r="D10" s="1" t="s">
        <v>46</v>
      </c>
      <c r="E10" s="1" t="s">
        <v>47</v>
      </c>
      <c r="F10" s="1" t="s">
        <v>18</v>
      </c>
      <c r="G10" s="2">
        <v>80.209999999999994</v>
      </c>
      <c r="H10" s="3">
        <f t="shared" si="0"/>
        <v>64.167999999999992</v>
      </c>
      <c r="I10" s="4">
        <v>95</v>
      </c>
      <c r="J10" s="4">
        <v>98</v>
      </c>
      <c r="K10" s="4">
        <v>90</v>
      </c>
      <c r="L10" s="3">
        <f t="shared" si="1"/>
        <v>94.333333333333329</v>
      </c>
      <c r="M10" s="3">
        <f t="shared" si="2"/>
        <v>9.4333333333333336</v>
      </c>
      <c r="N10" s="4">
        <v>95</v>
      </c>
      <c r="O10" s="5">
        <v>95</v>
      </c>
      <c r="P10" s="4">
        <v>98</v>
      </c>
      <c r="Q10" s="3">
        <f t="shared" si="3"/>
        <v>96</v>
      </c>
      <c r="R10" s="3">
        <f t="shared" si="4"/>
        <v>9.6</v>
      </c>
      <c r="S10" s="3">
        <f t="shared" si="5"/>
        <v>83.201333333333324</v>
      </c>
      <c r="T10" s="2">
        <f t="shared" si="6"/>
        <v>7</v>
      </c>
    </row>
    <row r="11" spans="1:20" ht="14" customHeight="1" x14ac:dyDescent="0.25">
      <c r="A11" s="2">
        <v>8</v>
      </c>
      <c r="B11" s="1" t="s">
        <v>48</v>
      </c>
      <c r="C11" s="1" t="s">
        <v>49</v>
      </c>
      <c r="D11" s="1" t="s">
        <v>50</v>
      </c>
      <c r="E11" s="1" t="s">
        <v>51</v>
      </c>
      <c r="F11" s="1" t="s">
        <v>18</v>
      </c>
      <c r="G11" s="2">
        <v>85.18</v>
      </c>
      <c r="H11" s="3">
        <f t="shared" si="0"/>
        <v>68.144000000000005</v>
      </c>
      <c r="I11" s="6" t="s">
        <v>52</v>
      </c>
      <c r="J11" s="7" t="s">
        <v>53</v>
      </c>
      <c r="K11" s="7" t="s">
        <v>43</v>
      </c>
      <c r="L11" s="3">
        <f t="shared" si="1"/>
        <v>76.666666666666671</v>
      </c>
      <c r="M11" s="3">
        <f t="shared" si="2"/>
        <v>7.666666666666667</v>
      </c>
      <c r="N11" s="6" t="s">
        <v>54</v>
      </c>
      <c r="O11" s="7" t="s">
        <v>55</v>
      </c>
      <c r="P11" s="7" t="s">
        <v>56</v>
      </c>
      <c r="Q11" s="3">
        <f t="shared" si="3"/>
        <v>64.666666666666671</v>
      </c>
      <c r="R11" s="3">
        <f t="shared" si="4"/>
        <v>6.4666666666666668</v>
      </c>
      <c r="S11" s="3">
        <f t="shared" si="5"/>
        <v>82.277333333333345</v>
      </c>
      <c r="T11" s="2">
        <f t="shared" si="6"/>
        <v>8</v>
      </c>
    </row>
    <row r="12" spans="1:20" ht="14" customHeight="1" x14ac:dyDescent="0.25">
      <c r="A12" s="2">
        <v>9</v>
      </c>
      <c r="B12" s="1" t="s">
        <v>57</v>
      </c>
      <c r="C12" s="1" t="s">
        <v>58</v>
      </c>
      <c r="D12" s="1" t="s">
        <v>59</v>
      </c>
      <c r="E12" s="1" t="s">
        <v>60</v>
      </c>
      <c r="F12" s="1" t="s">
        <v>18</v>
      </c>
      <c r="G12" s="2">
        <v>83.56</v>
      </c>
      <c r="H12" s="3">
        <f t="shared" si="0"/>
        <v>66.847999999999999</v>
      </c>
      <c r="I12" s="6" t="s">
        <v>54</v>
      </c>
      <c r="J12" s="7" t="s">
        <v>55</v>
      </c>
      <c r="K12" s="7" t="s">
        <v>56</v>
      </c>
      <c r="L12" s="3">
        <f t="shared" si="1"/>
        <v>64.666666666666671</v>
      </c>
      <c r="M12" s="3">
        <f t="shared" si="2"/>
        <v>6.4666666666666668</v>
      </c>
      <c r="N12" s="6" t="s">
        <v>42</v>
      </c>
      <c r="O12" s="7" t="s">
        <v>39</v>
      </c>
      <c r="P12" s="7" t="s">
        <v>43</v>
      </c>
      <c r="Q12" s="3">
        <f t="shared" si="3"/>
        <v>67.333333333333329</v>
      </c>
      <c r="R12" s="3">
        <f t="shared" si="4"/>
        <v>6.7333333333333325</v>
      </c>
      <c r="S12" s="3">
        <f t="shared" si="5"/>
        <v>80.048000000000002</v>
      </c>
      <c r="T12" s="2">
        <f t="shared" si="6"/>
        <v>9</v>
      </c>
    </row>
    <row r="13" spans="1:20" ht="14" customHeight="1" x14ac:dyDescent="0.25">
      <c r="A13" s="2">
        <v>10</v>
      </c>
      <c r="B13" s="1" t="s">
        <v>61</v>
      </c>
      <c r="C13" s="1" t="s">
        <v>62</v>
      </c>
      <c r="D13" s="1" t="s">
        <v>63</v>
      </c>
      <c r="E13" s="1" t="s">
        <v>64</v>
      </c>
      <c r="F13" s="1" t="s">
        <v>18</v>
      </c>
      <c r="G13" s="2">
        <v>81.680000000000007</v>
      </c>
      <c r="H13" s="3">
        <f t="shared" si="0"/>
        <v>65.344000000000008</v>
      </c>
      <c r="I13" s="6" t="s">
        <v>65</v>
      </c>
      <c r="J13" s="7" t="s">
        <v>66</v>
      </c>
      <c r="K13" s="7" t="s">
        <v>66</v>
      </c>
      <c r="L13" s="3">
        <f t="shared" si="1"/>
        <v>76.666666666666671</v>
      </c>
      <c r="M13" s="3">
        <f t="shared" si="2"/>
        <v>7.666666666666667</v>
      </c>
      <c r="N13" s="6" t="s">
        <v>39</v>
      </c>
      <c r="O13" s="7" t="s">
        <v>56</v>
      </c>
      <c r="P13" s="7" t="s">
        <v>56</v>
      </c>
      <c r="Q13" s="3">
        <f t="shared" si="3"/>
        <v>66</v>
      </c>
      <c r="R13" s="3">
        <f t="shared" si="4"/>
        <v>6.6</v>
      </c>
      <c r="S13" s="3">
        <f t="shared" si="5"/>
        <v>79.610666666666674</v>
      </c>
      <c r="T13" s="2">
        <f t="shared" si="6"/>
        <v>10</v>
      </c>
    </row>
    <row r="14" spans="1:20" ht="14" customHeight="1" x14ac:dyDescent="0.25">
      <c r="A14" s="2">
        <v>11</v>
      </c>
      <c r="B14" s="1" t="s">
        <v>67</v>
      </c>
      <c r="C14" s="1" t="s">
        <v>68</v>
      </c>
      <c r="D14" s="1" t="s">
        <v>69</v>
      </c>
      <c r="E14" s="1" t="s">
        <v>70</v>
      </c>
      <c r="F14" s="1" t="s">
        <v>18</v>
      </c>
      <c r="G14" s="2">
        <v>79.92</v>
      </c>
      <c r="H14" s="3">
        <f t="shared" si="0"/>
        <v>63.936000000000007</v>
      </c>
      <c r="I14" s="6" t="s">
        <v>71</v>
      </c>
      <c r="J14" s="7" t="s">
        <v>53</v>
      </c>
      <c r="K14" s="7" t="s">
        <v>52</v>
      </c>
      <c r="L14" s="3">
        <f t="shared" si="1"/>
        <v>78</v>
      </c>
      <c r="M14" s="3">
        <f t="shared" si="2"/>
        <v>7.8</v>
      </c>
      <c r="N14" s="6" t="s">
        <v>41</v>
      </c>
      <c r="O14" s="7" t="s">
        <v>72</v>
      </c>
      <c r="P14" s="7" t="s">
        <v>73</v>
      </c>
      <c r="Q14" s="3">
        <f t="shared" si="3"/>
        <v>78</v>
      </c>
      <c r="R14" s="3">
        <f t="shared" si="4"/>
        <v>7.8</v>
      </c>
      <c r="S14" s="3">
        <f t="shared" si="5"/>
        <v>79.536000000000001</v>
      </c>
      <c r="T14" s="2">
        <f t="shared" si="6"/>
        <v>11</v>
      </c>
    </row>
    <row r="15" spans="1:20" ht="14" customHeight="1" x14ac:dyDescent="0.25">
      <c r="A15" s="2">
        <v>12</v>
      </c>
      <c r="B15" s="1" t="s">
        <v>74</v>
      </c>
      <c r="C15" s="1" t="s">
        <v>75</v>
      </c>
      <c r="D15" s="1" t="s">
        <v>76</v>
      </c>
      <c r="E15" s="1" t="s">
        <v>77</v>
      </c>
      <c r="F15" s="1" t="s">
        <v>18</v>
      </c>
      <c r="G15" s="2">
        <v>75.099999999999994</v>
      </c>
      <c r="H15" s="3">
        <f t="shared" si="0"/>
        <v>60.08</v>
      </c>
      <c r="I15" s="4">
        <v>96</v>
      </c>
      <c r="J15" s="4">
        <v>96</v>
      </c>
      <c r="K15" s="4">
        <v>97</v>
      </c>
      <c r="L15" s="3">
        <f t="shared" si="1"/>
        <v>96.333333333333329</v>
      </c>
      <c r="M15" s="3">
        <f t="shared" si="2"/>
        <v>9.6333333333333329</v>
      </c>
      <c r="N15" s="4">
        <v>95</v>
      </c>
      <c r="O15" s="4">
        <v>98</v>
      </c>
      <c r="P15" s="4">
        <v>93</v>
      </c>
      <c r="Q15" s="3">
        <f t="shared" si="3"/>
        <v>95.333333333333329</v>
      </c>
      <c r="R15" s="3">
        <f t="shared" si="4"/>
        <v>9.5333333333333332</v>
      </c>
      <c r="S15" s="3">
        <f t="shared" si="5"/>
        <v>79.24666666666667</v>
      </c>
      <c r="T15" s="2">
        <f t="shared" si="6"/>
        <v>12</v>
      </c>
    </row>
    <row r="16" spans="1:20" ht="14" customHeight="1" x14ac:dyDescent="0.25">
      <c r="A16" s="2">
        <v>13</v>
      </c>
      <c r="B16" s="1" t="s">
        <v>78</v>
      </c>
      <c r="C16" s="1" t="s">
        <v>79</v>
      </c>
      <c r="D16" s="1" t="s">
        <v>80</v>
      </c>
      <c r="E16" s="1" t="s">
        <v>81</v>
      </c>
      <c r="F16" s="1" t="s">
        <v>18</v>
      </c>
      <c r="G16" s="2">
        <v>81.37</v>
      </c>
      <c r="H16" s="3">
        <f t="shared" si="0"/>
        <v>65.096000000000004</v>
      </c>
      <c r="I16" s="6" t="s">
        <v>65</v>
      </c>
      <c r="J16" s="7" t="s">
        <v>54</v>
      </c>
      <c r="K16" s="7" t="s">
        <v>39</v>
      </c>
      <c r="L16" s="3">
        <f t="shared" si="1"/>
        <v>72</v>
      </c>
      <c r="M16" s="3">
        <f t="shared" si="2"/>
        <v>7.2</v>
      </c>
      <c r="N16" s="6" t="s">
        <v>82</v>
      </c>
      <c r="O16" s="7" t="s">
        <v>55</v>
      </c>
      <c r="P16" s="7" t="s">
        <v>56</v>
      </c>
      <c r="Q16" s="3">
        <f t="shared" si="3"/>
        <v>65</v>
      </c>
      <c r="R16" s="3">
        <f t="shared" si="4"/>
        <v>6.5</v>
      </c>
      <c r="S16" s="3">
        <f t="shared" si="5"/>
        <v>78.796000000000006</v>
      </c>
      <c r="T16" s="2">
        <f t="shared" si="6"/>
        <v>13</v>
      </c>
    </row>
    <row r="17" spans="1:20" ht="14" customHeight="1" x14ac:dyDescent="0.25">
      <c r="A17" s="2">
        <v>14</v>
      </c>
      <c r="B17" s="1" t="s">
        <v>83</v>
      </c>
      <c r="C17" s="1" t="s">
        <v>84</v>
      </c>
      <c r="D17" s="1" t="s">
        <v>85</v>
      </c>
      <c r="E17" s="1" t="s">
        <v>86</v>
      </c>
      <c r="F17" s="1" t="s">
        <v>18</v>
      </c>
      <c r="G17" s="2">
        <v>79.989999999999995</v>
      </c>
      <c r="H17" s="3">
        <f t="shared" si="0"/>
        <v>63.991999999999997</v>
      </c>
      <c r="I17" s="6" t="s">
        <v>56</v>
      </c>
      <c r="J17" s="7" t="s">
        <v>87</v>
      </c>
      <c r="K17" s="7" t="s">
        <v>88</v>
      </c>
      <c r="L17" s="3">
        <f t="shared" si="1"/>
        <v>79</v>
      </c>
      <c r="M17" s="3">
        <f t="shared" si="2"/>
        <v>7.9</v>
      </c>
      <c r="N17" s="6" t="s">
        <v>89</v>
      </c>
      <c r="O17" s="7" t="s">
        <v>90</v>
      </c>
      <c r="P17" s="7" t="s">
        <v>56</v>
      </c>
      <c r="Q17" s="3">
        <f t="shared" si="3"/>
        <v>66.666666666666671</v>
      </c>
      <c r="R17" s="3">
        <f t="shared" si="4"/>
        <v>6.666666666666667</v>
      </c>
      <c r="S17" s="3">
        <f t="shared" si="5"/>
        <v>78.558666666666667</v>
      </c>
      <c r="T17" s="2">
        <f t="shared" si="6"/>
        <v>14</v>
      </c>
    </row>
    <row r="18" spans="1:20" ht="14" customHeight="1" x14ac:dyDescent="0.25">
      <c r="A18" s="2">
        <v>15</v>
      </c>
      <c r="B18" s="1" t="s">
        <v>91</v>
      </c>
      <c r="C18" s="1" t="s">
        <v>92</v>
      </c>
      <c r="D18" s="1" t="s">
        <v>93</v>
      </c>
      <c r="E18" s="1" t="s">
        <v>94</v>
      </c>
      <c r="F18" s="1" t="s">
        <v>18</v>
      </c>
      <c r="G18" s="2">
        <v>81.03</v>
      </c>
      <c r="H18" s="3">
        <f t="shared" si="0"/>
        <v>64.823999999999998</v>
      </c>
      <c r="I18" s="6" t="s">
        <v>56</v>
      </c>
      <c r="J18" s="7" t="s">
        <v>72</v>
      </c>
      <c r="K18" s="7" t="s">
        <v>56</v>
      </c>
      <c r="L18" s="3">
        <f t="shared" si="1"/>
        <v>64</v>
      </c>
      <c r="M18" s="3">
        <f t="shared" si="2"/>
        <v>6.4</v>
      </c>
      <c r="N18" s="6" t="s">
        <v>43</v>
      </c>
      <c r="O18" s="7" t="s">
        <v>40</v>
      </c>
      <c r="P18" s="7" t="s">
        <v>56</v>
      </c>
      <c r="Q18" s="3">
        <f t="shared" si="3"/>
        <v>69.666666666666671</v>
      </c>
      <c r="R18" s="3">
        <f t="shared" si="4"/>
        <v>6.9666666666666668</v>
      </c>
      <c r="S18" s="3">
        <f t="shared" si="5"/>
        <v>78.190666666666672</v>
      </c>
      <c r="T18" s="2">
        <f t="shared" si="6"/>
        <v>15</v>
      </c>
    </row>
    <row r="19" spans="1:20" ht="14" customHeight="1" x14ac:dyDescent="0.25">
      <c r="A19" s="2">
        <v>16</v>
      </c>
      <c r="B19" s="1" t="s">
        <v>95</v>
      </c>
      <c r="C19" s="1" t="s">
        <v>96</v>
      </c>
      <c r="D19" s="1" t="s">
        <v>97</v>
      </c>
      <c r="E19" s="1" t="s">
        <v>98</v>
      </c>
      <c r="F19" s="1" t="s">
        <v>18</v>
      </c>
      <c r="G19" s="2">
        <v>77.849999999999994</v>
      </c>
      <c r="H19" s="3">
        <f t="shared" si="0"/>
        <v>62.28</v>
      </c>
      <c r="I19" s="6" t="s">
        <v>65</v>
      </c>
      <c r="J19" s="7" t="s">
        <v>88</v>
      </c>
      <c r="K19" s="7" t="s">
        <v>82</v>
      </c>
      <c r="L19" s="3">
        <f t="shared" si="1"/>
        <v>77.333333333333329</v>
      </c>
      <c r="M19" s="3">
        <f t="shared" si="2"/>
        <v>7.7333333333333325</v>
      </c>
      <c r="N19" s="6" t="s">
        <v>42</v>
      </c>
      <c r="O19" s="7" t="s">
        <v>99</v>
      </c>
      <c r="P19" s="7" t="s">
        <v>100</v>
      </c>
      <c r="Q19" s="3">
        <f t="shared" si="3"/>
        <v>75.666666666666671</v>
      </c>
      <c r="R19" s="3">
        <f t="shared" si="4"/>
        <v>7.5666666666666673</v>
      </c>
      <c r="S19" s="3">
        <f t="shared" si="5"/>
        <v>77.58</v>
      </c>
      <c r="T19" s="2">
        <f t="shared" si="6"/>
        <v>16</v>
      </c>
    </row>
    <row r="20" spans="1:20" ht="14" customHeight="1" x14ac:dyDescent="0.25">
      <c r="A20" s="2">
        <v>17</v>
      </c>
      <c r="B20" s="1" t="s">
        <v>101</v>
      </c>
      <c r="C20" s="1" t="s">
        <v>102</v>
      </c>
      <c r="D20" s="1" t="s">
        <v>103</v>
      </c>
      <c r="E20" s="1" t="s">
        <v>104</v>
      </c>
      <c r="F20" s="1" t="s">
        <v>18</v>
      </c>
      <c r="G20" s="2">
        <v>75.930000000000007</v>
      </c>
      <c r="H20" s="3">
        <f t="shared" si="0"/>
        <v>60.744000000000007</v>
      </c>
      <c r="I20" s="6" t="s">
        <v>72</v>
      </c>
      <c r="J20" s="7" t="s">
        <v>53</v>
      </c>
      <c r="K20" s="7" t="s">
        <v>105</v>
      </c>
      <c r="L20" s="3">
        <f t="shared" si="1"/>
        <v>77.666666666666671</v>
      </c>
      <c r="M20" s="3">
        <f t="shared" si="2"/>
        <v>7.7666666666666675</v>
      </c>
      <c r="N20" s="6" t="s">
        <v>65</v>
      </c>
      <c r="O20" s="7" t="s">
        <v>100</v>
      </c>
      <c r="P20" s="7" t="s">
        <v>39</v>
      </c>
      <c r="Q20" s="3">
        <f t="shared" si="3"/>
        <v>79</v>
      </c>
      <c r="R20" s="3">
        <f t="shared" si="4"/>
        <v>7.9</v>
      </c>
      <c r="S20" s="3">
        <f t="shared" si="5"/>
        <v>76.410666666666685</v>
      </c>
      <c r="T20" s="2">
        <f t="shared" si="6"/>
        <v>17</v>
      </c>
    </row>
    <row r="21" spans="1:20" ht="14" customHeight="1" x14ac:dyDescent="0.25">
      <c r="A21" s="2">
        <v>18</v>
      </c>
      <c r="B21" s="1" t="s">
        <v>106</v>
      </c>
      <c r="C21" s="1" t="s">
        <v>107</v>
      </c>
      <c r="D21" s="1" t="s">
        <v>108</v>
      </c>
      <c r="E21" s="1" t="s">
        <v>109</v>
      </c>
      <c r="F21" s="1" t="s">
        <v>18</v>
      </c>
      <c r="G21" s="2">
        <v>78.260000000000005</v>
      </c>
      <c r="H21" s="3">
        <f t="shared" si="0"/>
        <v>62.608000000000004</v>
      </c>
      <c r="I21" s="6" t="s">
        <v>40</v>
      </c>
      <c r="J21" s="7" t="s">
        <v>56</v>
      </c>
      <c r="K21" s="7" t="s">
        <v>43</v>
      </c>
      <c r="L21" s="3">
        <f t="shared" si="1"/>
        <v>69.666666666666671</v>
      </c>
      <c r="M21" s="3">
        <f t="shared" si="2"/>
        <v>6.9666666666666668</v>
      </c>
      <c r="N21" s="6" t="s">
        <v>39</v>
      </c>
      <c r="O21" s="7" t="s">
        <v>56</v>
      </c>
      <c r="P21" s="7" t="s">
        <v>56</v>
      </c>
      <c r="Q21" s="3">
        <f t="shared" si="3"/>
        <v>66</v>
      </c>
      <c r="R21" s="3">
        <f t="shared" si="4"/>
        <v>6.6</v>
      </c>
      <c r="S21" s="3">
        <f t="shared" si="5"/>
        <v>76.174666666666667</v>
      </c>
      <c r="T21" s="2">
        <f t="shared" si="6"/>
        <v>18</v>
      </c>
    </row>
    <row r="22" spans="1:20" ht="14" customHeight="1" x14ac:dyDescent="0.25">
      <c r="A22" s="2">
        <v>19</v>
      </c>
      <c r="B22" s="1" t="s">
        <v>110</v>
      </c>
      <c r="C22" s="1" t="s">
        <v>111</v>
      </c>
      <c r="D22" s="1" t="s">
        <v>112</v>
      </c>
      <c r="E22" s="1" t="s">
        <v>113</v>
      </c>
      <c r="F22" s="1" t="s">
        <v>114</v>
      </c>
      <c r="G22" s="2">
        <v>78.099999999999994</v>
      </c>
      <c r="H22" s="3">
        <f t="shared" si="0"/>
        <v>62.48</v>
      </c>
      <c r="I22" s="6" t="s">
        <v>72</v>
      </c>
      <c r="J22" s="7" t="s">
        <v>115</v>
      </c>
      <c r="K22" s="7" t="s">
        <v>56</v>
      </c>
      <c r="L22" s="3">
        <f t="shared" si="1"/>
        <v>68.333333333333329</v>
      </c>
      <c r="M22" s="3">
        <f t="shared" si="2"/>
        <v>6.833333333333333</v>
      </c>
      <c r="N22" s="6" t="s">
        <v>89</v>
      </c>
      <c r="O22" s="7" t="s">
        <v>39</v>
      </c>
      <c r="P22" s="7" t="s">
        <v>56</v>
      </c>
      <c r="Q22" s="3">
        <f t="shared" si="3"/>
        <v>67.333333333333329</v>
      </c>
      <c r="R22" s="3">
        <f t="shared" si="4"/>
        <v>6.7333333333333325</v>
      </c>
      <c r="S22" s="3">
        <f t="shared" si="5"/>
        <v>76.046666666666667</v>
      </c>
      <c r="T22" s="2">
        <f t="shared" si="6"/>
        <v>19</v>
      </c>
    </row>
    <row r="23" spans="1:20" ht="14" customHeight="1" x14ac:dyDescent="0.25">
      <c r="A23" s="2">
        <v>20</v>
      </c>
      <c r="B23" s="1" t="s">
        <v>116</v>
      </c>
      <c r="C23" s="1" t="s">
        <v>117</v>
      </c>
      <c r="D23" s="1" t="s">
        <v>118</v>
      </c>
      <c r="E23" s="1" t="s">
        <v>119</v>
      </c>
      <c r="F23" s="1" t="s">
        <v>18</v>
      </c>
      <c r="G23" s="2">
        <v>78.33</v>
      </c>
      <c r="H23" s="3">
        <f t="shared" si="0"/>
        <v>62.664000000000001</v>
      </c>
      <c r="I23" s="6" t="s">
        <v>120</v>
      </c>
      <c r="J23" s="7" t="s">
        <v>89</v>
      </c>
      <c r="K23" s="7" t="s">
        <v>71</v>
      </c>
      <c r="L23" s="3">
        <f t="shared" si="1"/>
        <v>64.333333333333329</v>
      </c>
      <c r="M23" s="3">
        <f t="shared" si="2"/>
        <v>6.4333333333333327</v>
      </c>
      <c r="N23" s="6" t="s">
        <v>72</v>
      </c>
      <c r="O23" s="7" t="s">
        <v>115</v>
      </c>
      <c r="P23" s="7" t="s">
        <v>56</v>
      </c>
      <c r="Q23" s="3">
        <f t="shared" si="3"/>
        <v>68.333333333333329</v>
      </c>
      <c r="R23" s="3">
        <f t="shared" si="4"/>
        <v>6.833333333333333</v>
      </c>
      <c r="S23" s="3">
        <f t="shared" si="5"/>
        <v>75.930666666666667</v>
      </c>
      <c r="T23" s="2">
        <f t="shared" si="6"/>
        <v>20</v>
      </c>
    </row>
    <row r="24" spans="1:20" ht="14" customHeight="1" x14ac:dyDescent="0.25">
      <c r="A24" s="2">
        <v>21</v>
      </c>
      <c r="B24" s="1" t="s">
        <v>121</v>
      </c>
      <c r="C24" s="1" t="s">
        <v>122</v>
      </c>
      <c r="D24" s="1" t="s">
        <v>123</v>
      </c>
      <c r="E24" s="1" t="s">
        <v>124</v>
      </c>
      <c r="F24" s="1" t="s">
        <v>125</v>
      </c>
      <c r="G24" s="2">
        <v>75.989999999999995</v>
      </c>
      <c r="H24" s="3">
        <f t="shared" si="0"/>
        <v>60.792000000000002</v>
      </c>
      <c r="I24" s="6" t="s">
        <v>65</v>
      </c>
      <c r="J24" s="7" t="s">
        <v>100</v>
      </c>
      <c r="K24" s="7" t="s">
        <v>39</v>
      </c>
      <c r="L24" s="3">
        <f t="shared" si="1"/>
        <v>79</v>
      </c>
      <c r="M24" s="3">
        <f t="shared" si="2"/>
        <v>7.9</v>
      </c>
      <c r="N24" s="6" t="s">
        <v>65</v>
      </c>
      <c r="O24" s="7" t="s">
        <v>54</v>
      </c>
      <c r="P24" s="7" t="s">
        <v>39</v>
      </c>
      <c r="Q24" s="3">
        <f t="shared" si="3"/>
        <v>72</v>
      </c>
      <c r="R24" s="3">
        <f t="shared" si="4"/>
        <v>7.2</v>
      </c>
      <c r="S24" s="3">
        <f t="shared" si="5"/>
        <v>75.89200000000001</v>
      </c>
      <c r="T24" s="2">
        <f t="shared" si="6"/>
        <v>21</v>
      </c>
    </row>
    <row r="25" spans="1:20" ht="14" customHeight="1" x14ac:dyDescent="0.25">
      <c r="A25" s="2">
        <v>22</v>
      </c>
      <c r="B25" s="1" t="s">
        <v>126</v>
      </c>
      <c r="C25" s="1" t="s">
        <v>127</v>
      </c>
      <c r="D25" s="1" t="s">
        <v>128</v>
      </c>
      <c r="E25" s="1" t="s">
        <v>129</v>
      </c>
      <c r="F25" s="1" t="s">
        <v>125</v>
      </c>
      <c r="G25" s="2">
        <v>77.37</v>
      </c>
      <c r="H25" s="3">
        <f t="shared" si="0"/>
        <v>61.896000000000008</v>
      </c>
      <c r="I25" s="6" t="s">
        <v>89</v>
      </c>
      <c r="J25" s="7" t="s">
        <v>120</v>
      </c>
      <c r="K25" s="7" t="s">
        <v>56</v>
      </c>
      <c r="L25" s="3">
        <f t="shared" si="1"/>
        <v>62</v>
      </c>
      <c r="M25" s="3">
        <f t="shared" si="2"/>
        <v>6.2</v>
      </c>
      <c r="N25" s="6" t="s">
        <v>72</v>
      </c>
      <c r="O25" s="7" t="s">
        <v>53</v>
      </c>
      <c r="P25" s="7" t="s">
        <v>105</v>
      </c>
      <c r="Q25" s="3">
        <f t="shared" si="3"/>
        <v>77.666666666666671</v>
      </c>
      <c r="R25" s="3">
        <f t="shared" si="4"/>
        <v>7.7666666666666675</v>
      </c>
      <c r="S25" s="3">
        <f t="shared" si="5"/>
        <v>75.862666666666669</v>
      </c>
      <c r="T25" s="2">
        <f t="shared" si="6"/>
        <v>22</v>
      </c>
    </row>
    <row r="26" spans="1:20" ht="14" customHeight="1" x14ac:dyDescent="0.25">
      <c r="A26" s="2">
        <v>23</v>
      </c>
      <c r="B26" s="1" t="s">
        <v>130</v>
      </c>
      <c r="C26" s="1" t="s">
        <v>131</v>
      </c>
      <c r="D26" s="1" t="s">
        <v>132</v>
      </c>
      <c r="E26" s="1" t="s">
        <v>133</v>
      </c>
      <c r="F26" s="1" t="s">
        <v>18</v>
      </c>
      <c r="G26" s="2">
        <v>76.73</v>
      </c>
      <c r="H26" s="3">
        <f t="shared" si="0"/>
        <v>61.384000000000007</v>
      </c>
      <c r="I26" s="6" t="s">
        <v>42</v>
      </c>
      <c r="J26" s="7" t="s">
        <v>39</v>
      </c>
      <c r="K26" s="7" t="s">
        <v>43</v>
      </c>
      <c r="L26" s="3">
        <f t="shared" si="1"/>
        <v>67.333333333333329</v>
      </c>
      <c r="M26" s="3">
        <f t="shared" si="2"/>
        <v>6.7333333333333325</v>
      </c>
      <c r="N26" s="6" t="s">
        <v>52</v>
      </c>
      <c r="O26" s="7" t="s">
        <v>53</v>
      </c>
      <c r="P26" s="7" t="s">
        <v>43</v>
      </c>
      <c r="Q26" s="3">
        <f t="shared" si="3"/>
        <v>76.666666666666671</v>
      </c>
      <c r="R26" s="3">
        <f t="shared" si="4"/>
        <v>7.666666666666667</v>
      </c>
      <c r="S26" s="3">
        <f t="shared" si="5"/>
        <v>75.784000000000006</v>
      </c>
      <c r="T26" s="2">
        <f t="shared" si="6"/>
        <v>23</v>
      </c>
    </row>
    <row r="27" spans="1:20" ht="14" customHeight="1" x14ac:dyDescent="0.25">
      <c r="A27" s="2">
        <v>24</v>
      </c>
      <c r="B27" s="1" t="s">
        <v>134</v>
      </c>
      <c r="C27" s="1" t="s">
        <v>135</v>
      </c>
      <c r="D27" s="1" t="s">
        <v>136</v>
      </c>
      <c r="E27" s="1" t="s">
        <v>137</v>
      </c>
      <c r="F27" s="1" t="s">
        <v>138</v>
      </c>
      <c r="G27" s="2">
        <v>78.5</v>
      </c>
      <c r="H27" s="3">
        <f t="shared" si="0"/>
        <v>62.800000000000004</v>
      </c>
      <c r="I27" s="6" t="s">
        <v>82</v>
      </c>
      <c r="J27" s="7" t="s">
        <v>55</v>
      </c>
      <c r="K27" s="7" t="s">
        <v>56</v>
      </c>
      <c r="L27" s="3">
        <f t="shared" si="1"/>
        <v>65</v>
      </c>
      <c r="M27" s="3">
        <f t="shared" si="2"/>
        <v>6.5</v>
      </c>
      <c r="N27" s="6" t="s">
        <v>43</v>
      </c>
      <c r="O27" s="6" t="s">
        <v>43</v>
      </c>
      <c r="P27" s="7" t="s">
        <v>56</v>
      </c>
      <c r="Q27" s="3">
        <f t="shared" si="3"/>
        <v>62</v>
      </c>
      <c r="R27" s="3">
        <f t="shared" si="4"/>
        <v>6.2</v>
      </c>
      <c r="S27" s="3">
        <f t="shared" si="5"/>
        <v>75.500000000000014</v>
      </c>
      <c r="T27" s="2">
        <f t="shared" si="6"/>
        <v>24</v>
      </c>
    </row>
    <row r="28" spans="1:20" ht="14" customHeight="1" x14ac:dyDescent="0.25">
      <c r="A28" s="2">
        <v>25</v>
      </c>
      <c r="B28" s="1" t="s">
        <v>139</v>
      </c>
      <c r="C28" s="1" t="s">
        <v>140</v>
      </c>
      <c r="D28" s="1" t="s">
        <v>141</v>
      </c>
      <c r="E28" s="1" t="s">
        <v>142</v>
      </c>
      <c r="F28" s="1" t="s">
        <v>125</v>
      </c>
      <c r="G28" s="2">
        <v>75.84</v>
      </c>
      <c r="H28" s="3">
        <f t="shared" si="0"/>
        <v>60.672000000000004</v>
      </c>
      <c r="I28" s="6" t="s">
        <v>39</v>
      </c>
      <c r="J28" s="7" t="s">
        <v>56</v>
      </c>
      <c r="K28" s="7" t="s">
        <v>56</v>
      </c>
      <c r="L28" s="3">
        <f t="shared" si="1"/>
        <v>66</v>
      </c>
      <c r="M28" s="3">
        <f t="shared" si="2"/>
        <v>6.6</v>
      </c>
      <c r="N28" s="6" t="s">
        <v>71</v>
      </c>
      <c r="O28" s="7" t="s">
        <v>143</v>
      </c>
      <c r="P28" s="7" t="s">
        <v>42</v>
      </c>
      <c r="Q28" s="3">
        <f t="shared" si="3"/>
        <v>66.333333333333329</v>
      </c>
      <c r="R28" s="3">
        <f t="shared" si="4"/>
        <v>6.6333333333333329</v>
      </c>
      <c r="S28" s="3">
        <f t="shared" si="5"/>
        <v>73.905333333333346</v>
      </c>
      <c r="T28" s="2">
        <f t="shared" si="6"/>
        <v>25</v>
      </c>
    </row>
    <row r="29" spans="1:20" ht="14" customHeight="1" x14ac:dyDescent="0.25">
      <c r="A29" s="2">
        <v>26</v>
      </c>
      <c r="B29" s="1" t="s">
        <v>144</v>
      </c>
      <c r="C29" s="1" t="s">
        <v>145</v>
      </c>
      <c r="D29" s="1" t="s">
        <v>146</v>
      </c>
      <c r="E29" s="1" t="s">
        <v>147</v>
      </c>
      <c r="F29" s="1" t="s">
        <v>125</v>
      </c>
      <c r="G29" s="2">
        <v>75.8</v>
      </c>
      <c r="H29" s="3">
        <f t="shared" si="0"/>
        <v>60.64</v>
      </c>
      <c r="I29" s="6" t="s">
        <v>43</v>
      </c>
      <c r="J29" s="6" t="s">
        <v>43</v>
      </c>
      <c r="K29" s="7" t="s">
        <v>56</v>
      </c>
      <c r="L29" s="3">
        <f t="shared" si="1"/>
        <v>62</v>
      </c>
      <c r="M29" s="3">
        <f t="shared" si="2"/>
        <v>6.2</v>
      </c>
      <c r="N29" s="6" t="s">
        <v>71</v>
      </c>
      <c r="O29" s="7" t="s">
        <v>143</v>
      </c>
      <c r="P29" s="7" t="s">
        <v>42</v>
      </c>
      <c r="Q29" s="3">
        <f t="shared" si="3"/>
        <v>66.333333333333329</v>
      </c>
      <c r="R29" s="3">
        <f t="shared" si="4"/>
        <v>6.6333333333333329</v>
      </c>
      <c r="S29" s="3">
        <f t="shared" si="5"/>
        <v>73.473333333333329</v>
      </c>
      <c r="T29" s="2">
        <f t="shared" si="6"/>
        <v>26</v>
      </c>
    </row>
    <row r="30" spans="1:20" ht="14" customHeight="1" x14ac:dyDescent="0.25">
      <c r="A30" s="2">
        <v>27</v>
      </c>
      <c r="B30" s="1" t="s">
        <v>148</v>
      </c>
      <c r="C30" s="1" t="s">
        <v>149</v>
      </c>
      <c r="D30" s="1" t="s">
        <v>150</v>
      </c>
      <c r="E30" s="1" t="s">
        <v>151</v>
      </c>
      <c r="F30" s="1" t="s">
        <v>18</v>
      </c>
      <c r="G30" s="2">
        <v>73.62</v>
      </c>
      <c r="H30" s="3">
        <f t="shared" si="0"/>
        <v>58.896000000000008</v>
      </c>
      <c r="I30" s="6" t="s">
        <v>71</v>
      </c>
      <c r="J30" s="7" t="s">
        <v>143</v>
      </c>
      <c r="K30" s="7" t="s">
        <v>42</v>
      </c>
      <c r="L30" s="3">
        <f t="shared" si="1"/>
        <v>66.333333333333329</v>
      </c>
      <c r="M30" s="3">
        <f t="shared" si="2"/>
        <v>6.6333333333333329</v>
      </c>
      <c r="N30" s="6" t="s">
        <v>65</v>
      </c>
      <c r="O30" s="7" t="s">
        <v>66</v>
      </c>
      <c r="P30" s="7" t="s">
        <v>66</v>
      </c>
      <c r="Q30" s="3">
        <f t="shared" si="3"/>
        <v>76.666666666666671</v>
      </c>
      <c r="R30" s="3">
        <f t="shared" si="4"/>
        <v>7.666666666666667</v>
      </c>
      <c r="S30" s="3">
        <f t="shared" si="5"/>
        <v>73.196000000000012</v>
      </c>
      <c r="T30" s="2">
        <f t="shared" si="6"/>
        <v>27</v>
      </c>
    </row>
    <row r="31" spans="1:20" ht="14" customHeight="1" x14ac:dyDescent="0.25">
      <c r="A31" s="2">
        <v>28</v>
      </c>
      <c r="B31" s="1" t="s">
        <v>152</v>
      </c>
      <c r="C31" s="1" t="s">
        <v>153</v>
      </c>
      <c r="D31" s="1" t="s">
        <v>154</v>
      </c>
      <c r="E31" s="1" t="s">
        <v>155</v>
      </c>
      <c r="F31" s="1" t="s">
        <v>125</v>
      </c>
      <c r="G31" s="2">
        <v>73.319999999999993</v>
      </c>
      <c r="H31" s="3">
        <f t="shared" si="0"/>
        <v>58.655999999999999</v>
      </c>
      <c r="I31" s="6" t="s">
        <v>42</v>
      </c>
      <c r="J31" s="7" t="s">
        <v>99</v>
      </c>
      <c r="K31" s="7" t="s">
        <v>100</v>
      </c>
      <c r="L31" s="3">
        <f t="shared" si="1"/>
        <v>75.666666666666671</v>
      </c>
      <c r="M31" s="3">
        <f t="shared" si="2"/>
        <v>7.5666666666666673</v>
      </c>
      <c r="N31" s="6" t="s">
        <v>89</v>
      </c>
      <c r="O31" s="7" t="s">
        <v>90</v>
      </c>
      <c r="P31" s="7" t="s">
        <v>56</v>
      </c>
      <c r="Q31" s="3">
        <f t="shared" si="3"/>
        <v>66.666666666666671</v>
      </c>
      <c r="R31" s="3">
        <f t="shared" si="4"/>
        <v>6.666666666666667</v>
      </c>
      <c r="S31" s="3">
        <f t="shared" si="5"/>
        <v>72.88933333333334</v>
      </c>
      <c r="T31" s="2">
        <f t="shared" si="6"/>
        <v>28</v>
      </c>
    </row>
    <row r="32" spans="1:20" ht="14" customHeight="1" x14ac:dyDescent="0.25">
      <c r="A32" s="2">
        <v>29</v>
      </c>
      <c r="B32" s="1" t="s">
        <v>156</v>
      </c>
      <c r="C32" s="1" t="s">
        <v>157</v>
      </c>
      <c r="D32" s="1" t="s">
        <v>158</v>
      </c>
      <c r="E32" s="1" t="s">
        <v>159</v>
      </c>
      <c r="F32" s="1" t="s">
        <v>138</v>
      </c>
      <c r="G32" s="2">
        <v>73.31</v>
      </c>
      <c r="H32" s="3">
        <f t="shared" si="0"/>
        <v>58.648000000000003</v>
      </c>
      <c r="I32" s="6" t="s">
        <v>54</v>
      </c>
      <c r="J32" s="7" t="s">
        <v>89</v>
      </c>
      <c r="K32" s="7" t="s">
        <v>99</v>
      </c>
      <c r="L32" s="3">
        <f t="shared" si="1"/>
        <v>69.666666666666671</v>
      </c>
      <c r="M32" s="3">
        <f t="shared" si="2"/>
        <v>6.9666666666666668</v>
      </c>
      <c r="N32" s="6" t="s">
        <v>120</v>
      </c>
      <c r="O32" s="7" t="s">
        <v>89</v>
      </c>
      <c r="P32" s="7" t="s">
        <v>71</v>
      </c>
      <c r="Q32" s="3">
        <f t="shared" si="3"/>
        <v>64.333333333333329</v>
      </c>
      <c r="R32" s="3">
        <f t="shared" si="4"/>
        <v>6.4333333333333327</v>
      </c>
      <c r="S32" s="3">
        <f t="shared" si="5"/>
        <v>72.048000000000002</v>
      </c>
      <c r="T32" s="2">
        <f t="shared" si="6"/>
        <v>29</v>
      </c>
    </row>
  </sheetData>
  <mergeCells count="8">
    <mergeCell ref="A1:T1"/>
    <mergeCell ref="D2:H2"/>
    <mergeCell ref="I2:M2"/>
    <mergeCell ref="N2:R2"/>
    <mergeCell ref="S2:T2"/>
    <mergeCell ref="A2:A3"/>
    <mergeCell ref="B2:B3"/>
    <mergeCell ref="C2:C3"/>
  </mergeCells>
  <phoneticPr fontId="3" type="noConversion"/>
  <conditionalFormatting sqref="C2:C3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</dc:creator>
  <cp:lastModifiedBy>MM</cp:lastModifiedBy>
  <dcterms:created xsi:type="dcterms:W3CDTF">2022-01-23T08:37:00Z</dcterms:created>
  <dcterms:modified xsi:type="dcterms:W3CDTF">2022-01-24T23:24:15Z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99709FA5D5144E12B4C331AB3A55A6A6</vt:lpwstr>
  </property>
  <property fmtid="{D5CDD505-2E9C-101B-9397-08002B2CF9AE}" pid="3" name="KSOProductBuildVer">
    <vt:lpwstr>2052-11.1.0.11360</vt:lpwstr>
  </property>
</Properties>
</file>