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<sst xmlns="http://schemas.openxmlformats.org/spreadsheetml/2006/main" count="688" uniqueCount="295">
  <si>
    <t>2019级电气自动化技术量化管理综合成绩表</t>
  </si>
  <si>
    <t>序号</t>
  </si>
  <si>
    <t>学号</t>
  </si>
  <si>
    <t>姓名</t>
  </si>
  <si>
    <t>学习成绩（80%）</t>
  </si>
  <si>
    <t>思想品德（10%）</t>
  </si>
  <si>
    <t>社会实践（10%）</t>
  </si>
  <si>
    <t>综合成绩</t>
  </si>
  <si>
    <t>2019-2020</t>
  </si>
  <si>
    <t>2020-2021</t>
  </si>
  <si>
    <t>2021-2022</t>
  </si>
  <si>
    <t>总分</t>
  </si>
  <si>
    <t>换算得分</t>
  </si>
  <si>
    <t>名次</t>
  </si>
  <si>
    <t>19600305002</t>
  </si>
  <si>
    <t>孙仪龙</t>
  </si>
  <si>
    <t>1335.1</t>
  </si>
  <si>
    <t>1857.28</t>
  </si>
  <si>
    <t>380.08</t>
  </si>
  <si>
    <t>19600305025</t>
  </si>
  <si>
    <t>蔚延文</t>
  </si>
  <si>
    <t>1292.1</t>
  </si>
  <si>
    <t>1819.28</t>
  </si>
  <si>
    <t>19600305017</t>
  </si>
  <si>
    <t>刘方勇</t>
  </si>
  <si>
    <t>1316.1</t>
  </si>
  <si>
    <t>1837.28</t>
  </si>
  <si>
    <t>19600305031</t>
  </si>
  <si>
    <t>李明晗</t>
  </si>
  <si>
    <t>1281.1</t>
  </si>
  <si>
    <t>1750.28</t>
  </si>
  <si>
    <t>370.08</t>
  </si>
  <si>
    <t>19600305004</t>
  </si>
  <si>
    <t>王春峰</t>
  </si>
  <si>
    <t>1396.1</t>
  </si>
  <si>
    <t>1904.28</t>
  </si>
  <si>
    <t>19600305007</t>
  </si>
  <si>
    <t>曾得硕</t>
  </si>
  <si>
    <t>1241.1</t>
  </si>
  <si>
    <t>1744.28</t>
  </si>
  <si>
    <t>360.08</t>
  </si>
  <si>
    <t>19600305008</t>
  </si>
  <si>
    <t>刘浩文</t>
  </si>
  <si>
    <t>1242.1</t>
  </si>
  <si>
    <t>1720.28</t>
  </si>
  <si>
    <t>350.08</t>
  </si>
  <si>
    <t>19600305003</t>
  </si>
  <si>
    <t>周文杰</t>
  </si>
  <si>
    <t>1271.1</t>
  </si>
  <si>
    <t>1773.28</t>
  </si>
  <si>
    <t>19600305032</t>
  </si>
  <si>
    <t>徐壮</t>
  </si>
  <si>
    <t>1193.1</t>
  </si>
  <si>
    <t>1715.28</t>
  </si>
  <si>
    <t>19600305009</t>
  </si>
  <si>
    <t>李俊杰</t>
  </si>
  <si>
    <t>1196.1</t>
  </si>
  <si>
    <t>1789.28</t>
  </si>
  <si>
    <t>340.08</t>
  </si>
  <si>
    <t>19600305021</t>
  </si>
  <si>
    <t>车统帅</t>
  </si>
  <si>
    <t>1160.1</t>
  </si>
  <si>
    <t>1687.28</t>
  </si>
  <si>
    <t>19600305010</t>
  </si>
  <si>
    <t>王道坤</t>
  </si>
  <si>
    <t>1244.1</t>
  </si>
  <si>
    <t>1703.28</t>
  </si>
  <si>
    <t>19600305012</t>
  </si>
  <si>
    <t>张宗磊</t>
  </si>
  <si>
    <t>1252.1</t>
  </si>
  <si>
    <t>1686.28</t>
  </si>
  <si>
    <t>19600305040</t>
  </si>
  <si>
    <t>牛庆菁</t>
  </si>
  <si>
    <t>1187.1</t>
  </si>
  <si>
    <t>1680.28</t>
  </si>
  <si>
    <t>19600305011</t>
  </si>
  <si>
    <t>李新恒</t>
  </si>
  <si>
    <t>1261.1</t>
  </si>
  <si>
    <t>1679.28</t>
  </si>
  <si>
    <t>330.08</t>
  </si>
  <si>
    <t>19600305015</t>
  </si>
  <si>
    <t>尹保鑫</t>
  </si>
  <si>
    <t>1198.1</t>
  </si>
  <si>
    <t>19600305020</t>
  </si>
  <si>
    <t>牟葆成</t>
  </si>
  <si>
    <t>1170.1</t>
  </si>
  <si>
    <t>1659.28</t>
  </si>
  <si>
    <t>19600305001</t>
  </si>
  <si>
    <t>张正官</t>
  </si>
  <si>
    <t>1319.1</t>
  </si>
  <si>
    <t>1725.28</t>
  </si>
  <si>
    <t>19600305014</t>
  </si>
  <si>
    <t>马彦龙</t>
  </si>
  <si>
    <t>1275.1</t>
  </si>
  <si>
    <t>1753.28</t>
  </si>
  <si>
    <t>19600305013</t>
  </si>
  <si>
    <t>卢英达</t>
  </si>
  <si>
    <t>1229.1</t>
  </si>
  <si>
    <t>1701.28</t>
  </si>
  <si>
    <t>19600305006</t>
  </si>
  <si>
    <t>耿汉辰</t>
  </si>
  <si>
    <t>1267.1</t>
  </si>
  <si>
    <t>1710.28</t>
  </si>
  <si>
    <t>310.08</t>
  </si>
  <si>
    <t>19600305034</t>
  </si>
  <si>
    <t>戴宏伟</t>
  </si>
  <si>
    <t>1135.1</t>
  </si>
  <si>
    <t>19600305005</t>
  </si>
  <si>
    <t>宋洪康</t>
  </si>
  <si>
    <t>1282.1</t>
  </si>
  <si>
    <t>1695.28</t>
  </si>
  <si>
    <t>290.08</t>
  </si>
  <si>
    <t>19600305018</t>
  </si>
  <si>
    <t>黄澳</t>
  </si>
  <si>
    <t>1284.1</t>
  </si>
  <si>
    <t>1734.28</t>
  </si>
  <si>
    <t>19600305029</t>
  </si>
  <si>
    <t>张凯淳</t>
  </si>
  <si>
    <t>1227.1</t>
  </si>
  <si>
    <t>1690.28</t>
  </si>
  <si>
    <t>320.08</t>
  </si>
  <si>
    <t>19600305022</t>
  </si>
  <si>
    <t>王一昊</t>
  </si>
  <si>
    <t>1216.1</t>
  </si>
  <si>
    <t>1578.28</t>
  </si>
  <si>
    <t>19600305023</t>
  </si>
  <si>
    <t>齐政琨</t>
  </si>
  <si>
    <t>1179.1</t>
  </si>
  <si>
    <t>1624.28</t>
  </si>
  <si>
    <t>19600305033</t>
  </si>
  <si>
    <t>潘宗鑫</t>
  </si>
  <si>
    <t>1081.1</t>
  </si>
  <si>
    <t>1625.28</t>
  </si>
  <si>
    <t>19600305027</t>
  </si>
  <si>
    <t>张照杰</t>
  </si>
  <si>
    <t>1251.1</t>
  </si>
  <si>
    <t>19600305016</t>
  </si>
  <si>
    <t>李建峰</t>
  </si>
  <si>
    <t>1279.1</t>
  </si>
  <si>
    <t>1748.28</t>
  </si>
  <si>
    <t>19600305019</t>
  </si>
  <si>
    <t>纪轩</t>
  </si>
  <si>
    <t>1188.1</t>
  </si>
  <si>
    <t>1662.28</t>
  </si>
  <si>
    <t>19600305024</t>
  </si>
  <si>
    <t>代贞明</t>
  </si>
  <si>
    <t>1143.1</t>
  </si>
  <si>
    <t>1672.28</t>
  </si>
  <si>
    <t>19600305036</t>
  </si>
  <si>
    <t>王刚</t>
  </si>
  <si>
    <t>1212.1</t>
  </si>
  <si>
    <t>1600.28</t>
  </si>
  <si>
    <t>19600305030</t>
  </si>
  <si>
    <t>胡文圣</t>
  </si>
  <si>
    <t>1277.1</t>
  </si>
  <si>
    <t>1809.28</t>
  </si>
  <si>
    <t>19600305028</t>
  </si>
  <si>
    <t>苏振慧</t>
  </si>
  <si>
    <t>1201.1</t>
  </si>
  <si>
    <t>1721.28</t>
  </si>
  <si>
    <t>19600305043</t>
  </si>
  <si>
    <t>隋昌正</t>
  </si>
  <si>
    <t>1166.1</t>
  </si>
  <si>
    <t>1665.28</t>
  </si>
  <si>
    <t>19600305037</t>
  </si>
  <si>
    <t>高常法</t>
  </si>
  <si>
    <t>1234.1</t>
  </si>
  <si>
    <t>19600305041</t>
  </si>
  <si>
    <t>张涛</t>
  </si>
  <si>
    <t>1182.1</t>
  </si>
  <si>
    <t>1668.28</t>
  </si>
  <si>
    <t>19600305035</t>
  </si>
  <si>
    <t>王升斌</t>
  </si>
  <si>
    <t>1649.28</t>
  </si>
  <si>
    <t>300.08</t>
  </si>
  <si>
    <t>19600305039</t>
  </si>
  <si>
    <t>陈晓宇</t>
  </si>
  <si>
    <t>1133.1</t>
  </si>
  <si>
    <t>1622.28</t>
  </si>
  <si>
    <t>19600305042</t>
  </si>
  <si>
    <t>沈正林</t>
  </si>
  <si>
    <t>1631.28</t>
  </si>
  <si>
    <t>19600305045</t>
  </si>
  <si>
    <t>赵彦超</t>
  </si>
  <si>
    <t>893.1</t>
  </si>
  <si>
    <t>1682.28</t>
  </si>
  <si>
    <t>19600305038</t>
  </si>
  <si>
    <t>袁本强</t>
  </si>
  <si>
    <t>1221.1</t>
  </si>
  <si>
    <t>19600305044</t>
  </si>
  <si>
    <t>丁杨</t>
  </si>
  <si>
    <t>1071.1</t>
  </si>
  <si>
    <t>1400.28</t>
  </si>
  <si>
    <t>260.08</t>
  </si>
  <si>
    <t>73.13</t>
  </si>
  <si>
    <t>79.01</t>
  </si>
  <si>
    <t>67.57</t>
  </si>
  <si>
    <t>77.39</t>
  </si>
  <si>
    <t>74.88</t>
  </si>
  <si>
    <t>79.97</t>
  </si>
  <si>
    <t>66.94</t>
  </si>
  <si>
    <t>66.68</t>
  </si>
  <si>
    <t>79.19</t>
  </si>
  <si>
    <t>81.44</t>
  </si>
  <si>
    <t>80.13</t>
  </si>
  <si>
    <t>80.73</t>
  </si>
  <si>
    <t>82.44</t>
  </si>
  <si>
    <t>82.16</t>
  </si>
  <si>
    <t>78.26</t>
  </si>
  <si>
    <t>80.3</t>
  </si>
  <si>
    <t>76.01</t>
  </si>
  <si>
    <t>75.16</t>
  </si>
  <si>
    <t>74.76</t>
  </si>
  <si>
    <t>85.2</t>
  </si>
  <si>
    <t>77.63</t>
  </si>
  <si>
    <t>81.92</t>
  </si>
  <si>
    <t>72.51</t>
  </si>
  <si>
    <t>80.35</t>
  </si>
  <si>
    <t>77.76</t>
  </si>
  <si>
    <t>81.11</t>
  </si>
  <si>
    <t>83.44</t>
  </si>
  <si>
    <t>88.44</t>
  </si>
  <si>
    <t>79.44</t>
  </si>
  <si>
    <t>84.44</t>
  </si>
  <si>
    <t>78.82</t>
  </si>
  <si>
    <t>80.07</t>
  </si>
  <si>
    <t>83.35</t>
  </si>
  <si>
    <t>76.82</t>
  </si>
  <si>
    <t>81.01</t>
  </si>
  <si>
    <t>74.26</t>
  </si>
  <si>
    <t>79.16</t>
  </si>
  <si>
    <t>72.88</t>
  </si>
  <si>
    <t>79.3</t>
  </si>
  <si>
    <t>77.13</t>
  </si>
  <si>
    <t>73.69</t>
  </si>
  <si>
    <t>78.54</t>
  </si>
  <si>
    <t>73.88</t>
  </si>
  <si>
    <t>71.44</t>
  </si>
  <si>
    <t>79.63</t>
  </si>
  <si>
    <t>70.94</t>
  </si>
  <si>
    <t>76.32</t>
  </si>
  <si>
    <t>75.07</t>
  </si>
  <si>
    <t>81.97</t>
  </si>
  <si>
    <t>76.69</t>
  </si>
  <si>
    <t>80.49</t>
  </si>
  <si>
    <t>55.82</t>
  </si>
  <si>
    <t>80.11</t>
  </si>
  <si>
    <t>80.26</t>
  </si>
  <si>
    <t>82.58</t>
  </si>
  <si>
    <t>77.57</t>
  </si>
  <si>
    <t>83.06</t>
  </si>
  <si>
    <t>80.76</t>
  </si>
  <si>
    <t>86.63</t>
  </si>
  <si>
    <t>75.76</t>
  </si>
  <si>
    <t>76.2</t>
  </si>
  <si>
    <t>79.82</t>
  </si>
  <si>
    <t>86.16</t>
  </si>
  <si>
    <t>74.57</t>
  </si>
  <si>
    <t>81.68</t>
  </si>
  <si>
    <t>74.19</t>
  </si>
  <si>
    <t>80.01</t>
  </si>
  <si>
    <t>79.94</t>
  </si>
  <si>
    <t>83.25</t>
  </si>
  <si>
    <t>87.26</t>
  </si>
  <si>
    <t>90.68</t>
  </si>
  <si>
    <t>77.35</t>
  </si>
  <si>
    <t>78.19</t>
  </si>
  <si>
    <t>82.26</t>
  </si>
  <si>
    <t>87.49</t>
  </si>
  <si>
    <t>79.69</t>
  </si>
  <si>
    <t>83.49</t>
  </si>
  <si>
    <t>70.82</t>
  </si>
  <si>
    <t>77.25</t>
  </si>
  <si>
    <t>77.68</t>
  </si>
  <si>
    <t>85.02</t>
  </si>
  <si>
    <t>88.18</t>
  </si>
  <si>
    <t>95.02</t>
  </si>
  <si>
    <t>88.7</t>
  </si>
  <si>
    <t>74.49</t>
  </si>
  <si>
    <t>65.02</t>
  </si>
  <si>
    <t>78.18</t>
  </si>
  <si>
    <t>80.81</t>
  </si>
  <si>
    <t>81.34</t>
  </si>
  <si>
    <t>87.65</t>
  </si>
  <si>
    <t>84.49</t>
  </si>
  <si>
    <t>81.86</t>
  </si>
  <si>
    <t>91.34</t>
  </si>
  <si>
    <t>91.86</t>
  </si>
  <si>
    <t>75.02</t>
  </si>
  <si>
    <t>71.86</t>
  </si>
  <si>
    <t>78.7</t>
  </si>
  <si>
    <t>76.07</t>
  </si>
  <si>
    <t>79.23</t>
  </si>
  <si>
    <t>82.39</t>
  </si>
  <si>
    <t>张杰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</si>
</sst>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0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5" borderId="12" applyNumberFormat="0" applyAlignment="0" applyProtection="0">
      <alignment vertical="center"/>
    </xf>
    <xf numFmtId="0" fontId="12" fillId="15" borderId="10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0" fillId="0" borderId="2" xfId="0" applyNumberFormat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"/>
  <sheetViews>
    <sheetView tabSelected="1" topLeftCell="A5" workbookViewId="0">
      <selection activeCell="A28" sqref="$A28:$XFD28"/>
    </sheetView>
  </sheetViews>
  <sheetFormatPr defaultColWidth="8.89166666666667" defaultRowHeight="13.5"/>
  <cols>
    <col min="1" max="1" width="7.33333333333333" style="4" customWidth="1"/>
    <col min="2" max="2" width="12.775" style="4" customWidth="1"/>
    <col min="3" max="3" width="8.89166666666667" style="5"/>
    <col min="4" max="7" width="8.89166666666667" style="4"/>
    <col min="8" max="8" width="12.625" style="4"/>
    <col min="9" max="11" width="8.89166666666667" style="4"/>
    <col min="12" max="13" width="12.625" style="4"/>
    <col min="14" max="16" width="8.89166666666667" style="4"/>
    <col min="17" max="17" width="12.625" style="4"/>
    <col min="18" max="18" width="8.89166666666667" style="4"/>
    <col min="19" max="19" width="9.66666666666667" style="4"/>
    <col min="20" max="16384" width="8.89166666666667" style="4"/>
  </cols>
  <sheetData>
    <row r="1" ht="20.25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21">
      <c r="A2" s="7" t="s">
        <v>1</v>
      </c>
      <c r="B2" s="8" t="s">
        <v>2</v>
      </c>
      <c r="C2" s="8" t="s">
        <v>3</v>
      </c>
      <c r="D2" s="9" t="s">
        <v>4</v>
      </c>
      <c r="E2" s="7"/>
      <c r="F2" s="7"/>
      <c r="G2" s="7"/>
      <c r="H2" s="7"/>
      <c r="I2" s="7" t="s">
        <v>5</v>
      </c>
      <c r="J2" s="7"/>
      <c r="K2" s="7"/>
      <c r="L2" s="7"/>
      <c r="M2" s="7"/>
      <c r="N2" s="7" t="s">
        <v>6</v>
      </c>
      <c r="O2" s="7"/>
      <c r="P2" s="7"/>
      <c r="Q2" s="7"/>
      <c r="R2" s="7"/>
      <c r="S2" s="7" t="s">
        <v>7</v>
      </c>
      <c r="T2" s="7"/>
      <c r="U2" s="7"/>
    </row>
    <row r="3" s="3" customFormat="1" ht="27" spans="1:21">
      <c r="A3" s="10"/>
      <c r="B3" s="11"/>
      <c r="C3" s="11"/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2" t="s">
        <v>8</v>
      </c>
      <c r="J3" s="11" t="s">
        <v>9</v>
      </c>
      <c r="K3" s="11" t="s">
        <v>10</v>
      </c>
      <c r="L3" s="23" t="s">
        <v>11</v>
      </c>
      <c r="M3" s="23" t="s">
        <v>12</v>
      </c>
      <c r="N3" s="12" t="s">
        <v>8</v>
      </c>
      <c r="O3" s="11" t="s">
        <v>9</v>
      </c>
      <c r="P3" s="11" t="s">
        <v>10</v>
      </c>
      <c r="Q3" s="11" t="s">
        <v>11</v>
      </c>
      <c r="R3" s="11" t="s">
        <v>12</v>
      </c>
      <c r="S3" s="10" t="s">
        <v>11</v>
      </c>
      <c r="T3" s="10" t="s">
        <v>13</v>
      </c>
      <c r="U3" s="7"/>
    </row>
    <row r="4" s="3" customFormat="1" spans="1:21">
      <c r="A4" s="13">
        <v>1</v>
      </c>
      <c r="B4" s="1" t="s">
        <v>14</v>
      </c>
      <c r="C4" s="1" t="s">
        <v>15</v>
      </c>
      <c r="D4" s="1" t="s">
        <v>16</v>
      </c>
      <c r="E4" s="14" t="s">
        <v>17</v>
      </c>
      <c r="F4" s="15" t="s">
        <v>18</v>
      </c>
      <c r="G4" s="16">
        <v>88.9666666666667</v>
      </c>
      <c r="H4" s="17">
        <f>G4*0.8</f>
        <v>71.1733333333333</v>
      </c>
      <c r="I4" s="13">
        <v>94</v>
      </c>
      <c r="J4" s="13">
        <v>96</v>
      </c>
      <c r="K4" s="13">
        <v>98</v>
      </c>
      <c r="L4" s="24">
        <f>(I4+J4+K4)/3</f>
        <v>96</v>
      </c>
      <c r="M4" s="17">
        <f>L4*0.1</f>
        <v>9.6</v>
      </c>
      <c r="N4" s="13">
        <v>98</v>
      </c>
      <c r="O4" s="13">
        <v>92</v>
      </c>
      <c r="P4" s="13">
        <v>95</v>
      </c>
      <c r="Q4" s="24">
        <f>(N4+O4+P4)/3</f>
        <v>95</v>
      </c>
      <c r="R4" s="17">
        <f>Q4*0.1</f>
        <v>9.5</v>
      </c>
      <c r="S4" s="24">
        <f>H4+M4+R4</f>
        <v>90.2733333333333</v>
      </c>
      <c r="T4" s="13">
        <v>1</v>
      </c>
      <c r="U4" s="13"/>
    </row>
    <row r="5" s="3" customFormat="1" spans="1:21">
      <c r="A5" s="13">
        <v>2</v>
      </c>
      <c r="B5" s="1" t="s">
        <v>19</v>
      </c>
      <c r="C5" s="1" t="s">
        <v>20</v>
      </c>
      <c r="D5" s="1" t="s">
        <v>21</v>
      </c>
      <c r="E5" s="14" t="s">
        <v>22</v>
      </c>
      <c r="F5" s="15" t="s">
        <v>18</v>
      </c>
      <c r="G5" s="16">
        <v>87.47</v>
      </c>
      <c r="H5" s="17">
        <f>G5*0.8</f>
        <v>69.976</v>
      </c>
      <c r="I5" s="13">
        <v>90</v>
      </c>
      <c r="J5" s="13">
        <v>90</v>
      </c>
      <c r="K5" s="13">
        <v>90</v>
      </c>
      <c r="L5" s="24">
        <f>(I5+J5+K5)/3</f>
        <v>90</v>
      </c>
      <c r="M5" s="17">
        <f>L5*0.1</f>
        <v>9</v>
      </c>
      <c r="N5" s="13">
        <v>89</v>
      </c>
      <c r="O5" s="13">
        <v>89</v>
      </c>
      <c r="P5" s="13">
        <v>92</v>
      </c>
      <c r="Q5" s="24">
        <f>(N5+O5+P5)/3</f>
        <v>90</v>
      </c>
      <c r="R5" s="17">
        <f>Q5*0.1</f>
        <v>9</v>
      </c>
      <c r="S5" s="24">
        <f>H5+M5+R5</f>
        <v>87.976</v>
      </c>
      <c r="T5" s="13">
        <v>2</v>
      </c>
      <c r="U5" s="13"/>
    </row>
    <row r="6" s="3" customFormat="1" spans="1:21">
      <c r="A6" s="13">
        <v>3</v>
      </c>
      <c r="B6" s="1" t="s">
        <v>23</v>
      </c>
      <c r="C6" s="1" t="s">
        <v>24</v>
      </c>
      <c r="D6" s="1" t="s">
        <v>25</v>
      </c>
      <c r="E6" s="14" t="s">
        <v>26</v>
      </c>
      <c r="F6" s="15" t="s">
        <v>18</v>
      </c>
      <c r="G6" s="16">
        <v>88.2566666666667</v>
      </c>
      <c r="H6" s="17">
        <f>G6*0.8</f>
        <v>70.6053333333333</v>
      </c>
      <c r="I6" s="13">
        <v>89</v>
      </c>
      <c r="J6" s="13">
        <v>70</v>
      </c>
      <c r="K6" s="13">
        <v>82</v>
      </c>
      <c r="L6" s="24">
        <f>(I6+J6+K6)/3</f>
        <v>80.3333333333333</v>
      </c>
      <c r="M6" s="17">
        <f>L6*0.1</f>
        <v>8.03333333333333</v>
      </c>
      <c r="N6" s="13">
        <v>98</v>
      </c>
      <c r="O6" s="13">
        <v>80</v>
      </c>
      <c r="P6" s="13">
        <v>90</v>
      </c>
      <c r="Q6" s="24">
        <f>(N6+O6+P6)/3</f>
        <v>89.3333333333333</v>
      </c>
      <c r="R6" s="17">
        <f>Q6*0.1</f>
        <v>8.93333333333333</v>
      </c>
      <c r="S6" s="24">
        <f>H6+M6+R6</f>
        <v>87.572</v>
      </c>
      <c r="T6" s="13">
        <v>3</v>
      </c>
      <c r="U6" s="13"/>
    </row>
    <row r="7" s="3" customFormat="1" spans="1:21">
      <c r="A7" s="13">
        <v>4</v>
      </c>
      <c r="B7" s="1" t="s">
        <v>27</v>
      </c>
      <c r="C7" s="1" t="s">
        <v>28</v>
      </c>
      <c r="D7" s="1" t="s">
        <v>29</v>
      </c>
      <c r="E7" s="14" t="s">
        <v>30</v>
      </c>
      <c r="F7" s="15" t="s">
        <v>31</v>
      </c>
      <c r="G7" s="16">
        <v>85.0933333333333</v>
      </c>
      <c r="H7" s="17">
        <f>G7*0.8</f>
        <v>68.0746666666667</v>
      </c>
      <c r="I7" s="13">
        <v>91</v>
      </c>
      <c r="J7" s="13">
        <v>91</v>
      </c>
      <c r="K7" s="13">
        <v>96</v>
      </c>
      <c r="L7" s="24">
        <f>(I7+J7+K7)/3</f>
        <v>92.6666666666667</v>
      </c>
      <c r="M7" s="17">
        <f>L7*0.1</f>
        <v>9.26666666666667</v>
      </c>
      <c r="N7" s="13">
        <v>90</v>
      </c>
      <c r="O7" s="13">
        <v>89</v>
      </c>
      <c r="P7" s="13">
        <v>95</v>
      </c>
      <c r="Q7" s="24">
        <f>(N7+O7+P7)/3</f>
        <v>91.3333333333333</v>
      </c>
      <c r="R7" s="17">
        <f>Q7*0.1</f>
        <v>9.13333333333333</v>
      </c>
      <c r="S7" s="24">
        <f>H7+M7+R7</f>
        <v>86.4746666666666</v>
      </c>
      <c r="T7" s="13">
        <v>4</v>
      </c>
      <c r="U7" s="13"/>
    </row>
    <row r="8" s="3" customFormat="1" spans="1:21">
      <c r="A8" s="13">
        <v>5</v>
      </c>
      <c r="B8" s="1" t="s">
        <v>32</v>
      </c>
      <c r="C8" s="1" t="s">
        <v>33</v>
      </c>
      <c r="D8" s="1" t="s">
        <v>34</v>
      </c>
      <c r="E8" s="14" t="s">
        <v>35</v>
      </c>
      <c r="F8" s="15" t="s">
        <v>18</v>
      </c>
      <c r="G8" s="16">
        <v>90.9866666666667</v>
      </c>
      <c r="H8" s="17">
        <f>G8*0.8</f>
        <v>72.7893333333333</v>
      </c>
      <c r="I8" s="13">
        <v>66</v>
      </c>
      <c r="J8" s="13">
        <v>64</v>
      </c>
      <c r="K8" s="13">
        <v>66</v>
      </c>
      <c r="L8" s="24">
        <f>(I8+J8+K8)/3</f>
        <v>65.3333333333333</v>
      </c>
      <c r="M8" s="17">
        <f>L8*0.1</f>
        <v>6.53333333333333</v>
      </c>
      <c r="N8" s="13">
        <v>67</v>
      </c>
      <c r="O8" s="13">
        <v>65</v>
      </c>
      <c r="P8" s="13">
        <v>62</v>
      </c>
      <c r="Q8" s="24">
        <f>(N8+O8+P8)/3</f>
        <v>64.6666666666667</v>
      </c>
      <c r="R8" s="17">
        <f>Q8*0.1</f>
        <v>6.46666666666667</v>
      </c>
      <c r="S8" s="24">
        <f>H8+M8+R8</f>
        <v>85.7893333333333</v>
      </c>
      <c r="T8" s="13">
        <v>5</v>
      </c>
      <c r="U8" s="13"/>
    </row>
    <row r="9" s="3" customFormat="1" spans="1:21">
      <c r="A9" s="13">
        <v>6</v>
      </c>
      <c r="B9" s="1" t="s">
        <v>36</v>
      </c>
      <c r="C9" s="1" t="s">
        <v>37</v>
      </c>
      <c r="D9" s="1" t="s">
        <v>38</v>
      </c>
      <c r="E9" s="14" t="s">
        <v>39</v>
      </c>
      <c r="F9" s="15" t="s">
        <v>40</v>
      </c>
      <c r="G9" s="16">
        <v>83.11</v>
      </c>
      <c r="H9" s="17">
        <f>G9*0.8</f>
        <v>66.488</v>
      </c>
      <c r="I9" s="13">
        <v>96</v>
      </c>
      <c r="J9" s="13">
        <v>93</v>
      </c>
      <c r="K9" s="13">
        <v>96</v>
      </c>
      <c r="L9" s="24">
        <f>(I9+J9+K9)/3</f>
        <v>95</v>
      </c>
      <c r="M9" s="17">
        <f>L9*0.1</f>
        <v>9.5</v>
      </c>
      <c r="N9" s="13">
        <v>94</v>
      </c>
      <c r="O9" s="13">
        <v>94</v>
      </c>
      <c r="P9" s="13">
        <v>98</v>
      </c>
      <c r="Q9" s="24">
        <f>(N9+O9+P9)/3</f>
        <v>95.3333333333333</v>
      </c>
      <c r="R9" s="17">
        <f>Q9*0.1</f>
        <v>9.53333333333333</v>
      </c>
      <c r="S9" s="24">
        <f>H9+M9+R9</f>
        <v>85.5213333333333</v>
      </c>
      <c r="T9" s="13">
        <v>6</v>
      </c>
      <c r="U9" s="13"/>
    </row>
    <row r="10" s="3" customFormat="1" spans="1:21">
      <c r="A10" s="13">
        <v>7</v>
      </c>
      <c r="B10" s="1" t="s">
        <v>41</v>
      </c>
      <c r="C10" s="1" t="s">
        <v>42</v>
      </c>
      <c r="D10" s="1" t="s">
        <v>43</v>
      </c>
      <c r="E10" s="14" t="s">
        <v>44</v>
      </c>
      <c r="F10" s="15" t="s">
        <v>45</v>
      </c>
      <c r="G10" s="16">
        <v>82.5766666666667</v>
      </c>
      <c r="H10" s="17">
        <f>G10*0.8</f>
        <v>66.0613333333333</v>
      </c>
      <c r="I10" s="13">
        <v>95</v>
      </c>
      <c r="J10" s="13">
        <v>98</v>
      </c>
      <c r="K10" s="13">
        <v>98</v>
      </c>
      <c r="L10" s="24">
        <f>(I10+J10+K10)/3</f>
        <v>97</v>
      </c>
      <c r="M10" s="17">
        <f>L10*0.1</f>
        <v>9.7</v>
      </c>
      <c r="N10" s="13">
        <v>99</v>
      </c>
      <c r="O10" s="13">
        <v>96</v>
      </c>
      <c r="P10" s="13">
        <v>96</v>
      </c>
      <c r="Q10" s="24">
        <f>(N10+O10+P10)/3</f>
        <v>97</v>
      </c>
      <c r="R10" s="17">
        <f>Q10*0.1</f>
        <v>9.7</v>
      </c>
      <c r="S10" s="24">
        <f>H10+M10+R10</f>
        <v>85.4613333333333</v>
      </c>
      <c r="T10" s="13">
        <v>7</v>
      </c>
      <c r="U10" s="13"/>
    </row>
    <row r="11" s="3" customFormat="1" spans="1:21">
      <c r="A11" s="13">
        <v>8</v>
      </c>
      <c r="B11" s="1" t="s">
        <v>46</v>
      </c>
      <c r="C11" s="1" t="s">
        <v>47</v>
      </c>
      <c r="D11" s="1" t="s">
        <v>48</v>
      </c>
      <c r="E11" s="14" t="s">
        <v>49</v>
      </c>
      <c r="F11" s="15" t="s">
        <v>45</v>
      </c>
      <c r="G11" s="16">
        <v>84.02</v>
      </c>
      <c r="H11" s="17">
        <f>G11*0.8</f>
        <v>67.216</v>
      </c>
      <c r="I11" s="13">
        <v>98</v>
      </c>
      <c r="J11" s="13">
        <v>97</v>
      </c>
      <c r="K11" s="13">
        <v>96</v>
      </c>
      <c r="L11" s="24">
        <f>(I11+J11+K11)/3</f>
        <v>97</v>
      </c>
      <c r="M11" s="17">
        <f>L11*0.1</f>
        <v>9.7</v>
      </c>
      <c r="N11" s="13">
        <v>80</v>
      </c>
      <c r="O11" s="13">
        <v>85</v>
      </c>
      <c r="P11" s="13">
        <v>88</v>
      </c>
      <c r="Q11" s="24">
        <f>(N11+O11+P11)/3</f>
        <v>84.3333333333333</v>
      </c>
      <c r="R11" s="17">
        <f>Q11*0.1</f>
        <v>8.43333333333333</v>
      </c>
      <c r="S11" s="24">
        <f>H11+M11+R11</f>
        <v>85.3493333333333</v>
      </c>
      <c r="T11" s="13">
        <v>8</v>
      </c>
      <c r="U11" s="13"/>
    </row>
    <row r="12" s="3" customFormat="1" spans="1:21">
      <c r="A12" s="13">
        <v>9</v>
      </c>
      <c r="B12" s="1" t="s">
        <v>50</v>
      </c>
      <c r="C12" s="1" t="s">
        <v>51</v>
      </c>
      <c r="D12" s="1" t="s">
        <v>52</v>
      </c>
      <c r="E12" s="14" t="s">
        <v>53</v>
      </c>
      <c r="F12" s="15" t="s">
        <v>18</v>
      </c>
      <c r="G12" s="16">
        <v>83.7566666666667</v>
      </c>
      <c r="H12" s="17">
        <f>G12*0.8</f>
        <v>67.0053333333333</v>
      </c>
      <c r="I12" s="13">
        <v>90</v>
      </c>
      <c r="J12" s="13">
        <v>89</v>
      </c>
      <c r="K12" s="13">
        <v>95</v>
      </c>
      <c r="L12" s="24">
        <f>(I12+J12+K12)/3</f>
        <v>91.3333333333333</v>
      </c>
      <c r="M12" s="17">
        <f>L12*0.1</f>
        <v>9.13333333333333</v>
      </c>
      <c r="N12" s="13">
        <v>89</v>
      </c>
      <c r="O12" s="13">
        <v>90</v>
      </c>
      <c r="P12" s="13">
        <v>95</v>
      </c>
      <c r="Q12" s="24">
        <f>(N12+O12+P12)/3</f>
        <v>91.3333333333333</v>
      </c>
      <c r="R12" s="17">
        <f>Q12*0.1</f>
        <v>9.13333333333333</v>
      </c>
      <c r="S12" s="24">
        <f>H12+M12+R12</f>
        <v>85.272</v>
      </c>
      <c r="T12" s="13">
        <v>9</v>
      </c>
      <c r="U12" s="13"/>
    </row>
    <row r="13" s="3" customFormat="1" spans="1:21">
      <c r="A13" s="13">
        <v>10</v>
      </c>
      <c r="B13" s="1" t="s">
        <v>54</v>
      </c>
      <c r="C13" s="1" t="s">
        <v>55</v>
      </c>
      <c r="D13" s="1" t="s">
        <v>56</v>
      </c>
      <c r="E13" s="14" t="s">
        <v>57</v>
      </c>
      <c r="F13" s="15" t="s">
        <v>58</v>
      </c>
      <c r="G13" s="16">
        <v>82.5366666666667</v>
      </c>
      <c r="H13" s="17">
        <f>G13*0.8</f>
        <v>66.0293333333333</v>
      </c>
      <c r="I13" s="13">
        <v>91</v>
      </c>
      <c r="J13" s="13">
        <v>95</v>
      </c>
      <c r="K13" s="13">
        <v>94</v>
      </c>
      <c r="L13" s="24">
        <f>(I13+J13+K13)/3</f>
        <v>93.3333333333333</v>
      </c>
      <c r="M13" s="17">
        <f>L13*0.1</f>
        <v>9.33333333333333</v>
      </c>
      <c r="N13" s="13">
        <v>98</v>
      </c>
      <c r="O13" s="13">
        <v>96</v>
      </c>
      <c r="P13" s="13">
        <v>96</v>
      </c>
      <c r="Q13" s="24">
        <f>(N13+O13+P13)/3</f>
        <v>96.6666666666667</v>
      </c>
      <c r="R13" s="17">
        <f>Q13*0.1</f>
        <v>9.66666666666667</v>
      </c>
      <c r="S13" s="24">
        <f>H13+M13+R13</f>
        <v>85.0293333333333</v>
      </c>
      <c r="T13" s="13">
        <v>10</v>
      </c>
      <c r="U13" s="13"/>
    </row>
    <row r="14" s="3" customFormat="1" spans="1:21">
      <c r="A14" s="13">
        <v>11</v>
      </c>
      <c r="B14" s="1" t="s">
        <v>59</v>
      </c>
      <c r="C14" s="1" t="s">
        <v>60</v>
      </c>
      <c r="D14" s="1" t="s">
        <v>61</v>
      </c>
      <c r="E14" s="14" t="s">
        <v>62</v>
      </c>
      <c r="F14" s="15" t="s">
        <v>18</v>
      </c>
      <c r="G14" s="16">
        <v>82.6266666666667</v>
      </c>
      <c r="H14" s="17">
        <f>G14*0.8</f>
        <v>66.1013333333333</v>
      </c>
      <c r="I14" s="13">
        <v>80</v>
      </c>
      <c r="J14" s="13">
        <v>80</v>
      </c>
      <c r="K14" s="13">
        <v>96</v>
      </c>
      <c r="L14" s="24">
        <f>(I14+J14+K14)/3</f>
        <v>85.3333333333333</v>
      </c>
      <c r="M14" s="17">
        <f>L14*0.1</f>
        <v>8.53333333333333</v>
      </c>
      <c r="N14" s="13">
        <v>97</v>
      </c>
      <c r="O14" s="13">
        <v>96</v>
      </c>
      <c r="P14" s="13">
        <v>94</v>
      </c>
      <c r="Q14" s="24">
        <f>(N14+O14+P14)/3</f>
        <v>95.6666666666667</v>
      </c>
      <c r="R14" s="17">
        <f>Q14*0.1</f>
        <v>9.56666666666667</v>
      </c>
      <c r="S14" s="24">
        <f>H14+M14+R14</f>
        <v>84.2013333333333</v>
      </c>
      <c r="T14" s="13">
        <v>11</v>
      </c>
      <c r="U14" s="13"/>
    </row>
    <row r="15" s="3" customFormat="1" spans="1:21">
      <c r="A15" s="13">
        <v>12</v>
      </c>
      <c r="B15" s="1" t="s">
        <v>63</v>
      </c>
      <c r="C15" s="1" t="s">
        <v>64</v>
      </c>
      <c r="D15" s="1" t="s">
        <v>65</v>
      </c>
      <c r="E15" s="14" t="s">
        <v>66</v>
      </c>
      <c r="F15" s="15" t="s">
        <v>58</v>
      </c>
      <c r="G15" s="16">
        <v>81.2966666666667</v>
      </c>
      <c r="H15" s="17">
        <f>G15*0.8</f>
        <v>65.0373333333333</v>
      </c>
      <c r="I15" s="13">
        <v>98</v>
      </c>
      <c r="J15" s="13">
        <v>98</v>
      </c>
      <c r="K15" s="13">
        <v>92</v>
      </c>
      <c r="L15" s="24">
        <f>(I15+J15+K15)/3</f>
        <v>96</v>
      </c>
      <c r="M15" s="17">
        <f>L15*0.1</f>
        <v>9.6</v>
      </c>
      <c r="N15" s="13">
        <v>96</v>
      </c>
      <c r="O15" s="13">
        <v>94</v>
      </c>
      <c r="P15" s="13">
        <v>96</v>
      </c>
      <c r="Q15" s="24">
        <f>(N15+O15+P15)/3</f>
        <v>95.3333333333333</v>
      </c>
      <c r="R15" s="17">
        <f>Q15*0.1</f>
        <v>9.53333333333333</v>
      </c>
      <c r="S15" s="24">
        <f>H15+M15+R15</f>
        <v>84.1706666666667</v>
      </c>
      <c r="T15" s="13">
        <v>12</v>
      </c>
      <c r="U15" s="13"/>
    </row>
    <row r="16" s="3" customFormat="1" spans="1:21">
      <c r="A16" s="13">
        <v>13</v>
      </c>
      <c r="B16" s="1" t="s">
        <v>67</v>
      </c>
      <c r="C16" s="1" t="s">
        <v>68</v>
      </c>
      <c r="D16" s="1" t="s">
        <v>69</v>
      </c>
      <c r="E16" s="14" t="s">
        <v>70</v>
      </c>
      <c r="F16" s="15" t="s">
        <v>58</v>
      </c>
      <c r="G16" s="16">
        <v>81.1933333333333</v>
      </c>
      <c r="H16" s="17">
        <f>G16*0.8</f>
        <v>64.9546666666667</v>
      </c>
      <c r="I16" s="13">
        <v>94</v>
      </c>
      <c r="J16" s="13">
        <v>96</v>
      </c>
      <c r="K16" s="13">
        <v>98</v>
      </c>
      <c r="L16" s="24">
        <f>(I16+J16+K16)/3</f>
        <v>96</v>
      </c>
      <c r="M16" s="17">
        <f>L16*0.1</f>
        <v>9.6</v>
      </c>
      <c r="N16" s="13">
        <v>98</v>
      </c>
      <c r="O16" s="13">
        <v>95</v>
      </c>
      <c r="P16" s="13">
        <v>94</v>
      </c>
      <c r="Q16" s="24">
        <f>(N16+O16+P16)/3</f>
        <v>95.6666666666667</v>
      </c>
      <c r="R16" s="17">
        <f>Q16*0.1</f>
        <v>9.56666666666667</v>
      </c>
      <c r="S16" s="24">
        <f>H16+M16+R16</f>
        <v>84.1213333333333</v>
      </c>
      <c r="T16" s="13">
        <v>13</v>
      </c>
      <c r="U16" s="13"/>
    </row>
    <row r="17" s="3" customFormat="1" spans="1:21">
      <c r="A17" s="13">
        <v>14</v>
      </c>
      <c r="B17" s="1" t="s">
        <v>71</v>
      </c>
      <c r="C17" s="1" t="s">
        <v>72</v>
      </c>
      <c r="D17" s="1" t="s">
        <v>73</v>
      </c>
      <c r="E17" s="14" t="s">
        <v>74</v>
      </c>
      <c r="F17" s="15" t="s">
        <v>40</v>
      </c>
      <c r="G17" s="16">
        <v>80.9666666666667</v>
      </c>
      <c r="H17" s="17">
        <f>G17*0.8</f>
        <v>64.7733333333333</v>
      </c>
      <c r="I17" s="13">
        <v>98</v>
      </c>
      <c r="J17" s="13">
        <v>95</v>
      </c>
      <c r="K17" s="13">
        <v>94</v>
      </c>
      <c r="L17" s="24">
        <f>(I17+J17+K17)/3</f>
        <v>95.6666666666667</v>
      </c>
      <c r="M17" s="17">
        <f>L17*0.1</f>
        <v>9.56666666666667</v>
      </c>
      <c r="N17" s="13">
        <v>95</v>
      </c>
      <c r="O17" s="13">
        <v>97</v>
      </c>
      <c r="P17" s="13">
        <v>99</v>
      </c>
      <c r="Q17" s="24">
        <f>(N17+O17+P17)/3</f>
        <v>97</v>
      </c>
      <c r="R17" s="17">
        <f>Q17*0.1</f>
        <v>9.7</v>
      </c>
      <c r="S17" s="24">
        <f>H17+M17+R17</f>
        <v>84.04</v>
      </c>
      <c r="T17" s="13">
        <v>14</v>
      </c>
      <c r="U17" s="13"/>
    </row>
    <row r="18" s="3" customFormat="1" spans="1:21">
      <c r="A18" s="13">
        <v>15</v>
      </c>
      <c r="B18" s="1" t="s">
        <v>75</v>
      </c>
      <c r="C18" s="1" t="s">
        <v>76</v>
      </c>
      <c r="D18" s="1" t="s">
        <v>77</v>
      </c>
      <c r="E18" s="14" t="s">
        <v>78</v>
      </c>
      <c r="F18" s="15" t="s">
        <v>79</v>
      </c>
      <c r="G18" s="16">
        <v>81.0933333333333</v>
      </c>
      <c r="H18" s="17">
        <f>G18*0.8</f>
        <v>64.8746666666667</v>
      </c>
      <c r="I18" s="13">
        <v>92</v>
      </c>
      <c r="J18" s="13">
        <v>94</v>
      </c>
      <c r="K18" s="13">
        <v>96</v>
      </c>
      <c r="L18" s="24">
        <f>(I18+J18+K18)/3</f>
        <v>94</v>
      </c>
      <c r="M18" s="17">
        <f>L18*0.1</f>
        <v>9.4</v>
      </c>
      <c r="N18" s="13">
        <v>97</v>
      </c>
      <c r="O18" s="13">
        <v>98</v>
      </c>
      <c r="P18" s="13">
        <v>96</v>
      </c>
      <c r="Q18" s="24">
        <f>(N18+O18+P18)/3</f>
        <v>97</v>
      </c>
      <c r="R18" s="17">
        <f>Q18*0.1</f>
        <v>9.7</v>
      </c>
      <c r="S18" s="24">
        <f>H18+M18+R18</f>
        <v>83.9746666666667</v>
      </c>
      <c r="T18" s="13">
        <v>15</v>
      </c>
      <c r="U18" s="13"/>
    </row>
    <row r="19" s="3" customFormat="1" spans="1:21">
      <c r="A19" s="13">
        <v>16</v>
      </c>
      <c r="B19" s="1" t="s">
        <v>80</v>
      </c>
      <c r="C19" s="1" t="s">
        <v>81</v>
      </c>
      <c r="D19" s="1" t="s">
        <v>82</v>
      </c>
      <c r="E19" s="14" t="s">
        <v>78</v>
      </c>
      <c r="F19" s="15" t="s">
        <v>45</v>
      </c>
      <c r="G19" s="16">
        <v>81.01</v>
      </c>
      <c r="H19" s="17">
        <f>G19*0.8</f>
        <v>64.808</v>
      </c>
      <c r="I19" s="13">
        <v>96</v>
      </c>
      <c r="J19" s="13">
        <v>95</v>
      </c>
      <c r="K19" s="13">
        <v>95</v>
      </c>
      <c r="L19" s="24">
        <f>(I19+J19+K19)/3</f>
        <v>95.3333333333333</v>
      </c>
      <c r="M19" s="17">
        <f>L19*0.1</f>
        <v>9.53333333333333</v>
      </c>
      <c r="N19" s="13">
        <v>96</v>
      </c>
      <c r="O19" s="13">
        <v>96</v>
      </c>
      <c r="P19" s="13">
        <v>96</v>
      </c>
      <c r="Q19" s="24">
        <f>(N19+O19+P19)/3</f>
        <v>96</v>
      </c>
      <c r="R19" s="17">
        <f>Q19*0.1</f>
        <v>9.6</v>
      </c>
      <c r="S19" s="24">
        <f>H19+M19+R19</f>
        <v>83.9413333333333</v>
      </c>
      <c r="T19" s="13">
        <v>16</v>
      </c>
      <c r="U19" s="13"/>
    </row>
    <row r="20" s="3" customFormat="1" spans="1:21">
      <c r="A20" s="13">
        <v>17</v>
      </c>
      <c r="B20" s="1" t="s">
        <v>83</v>
      </c>
      <c r="C20" s="1" t="s">
        <v>84</v>
      </c>
      <c r="D20" s="1" t="s">
        <v>85</v>
      </c>
      <c r="E20" s="14" t="s">
        <v>86</v>
      </c>
      <c r="F20" s="15" t="s">
        <v>45</v>
      </c>
      <c r="G20" s="16">
        <v>80.1066666666667</v>
      </c>
      <c r="H20" s="17">
        <f>G20*0.8</f>
        <v>64.0853333333333</v>
      </c>
      <c r="I20" s="13">
        <v>99</v>
      </c>
      <c r="J20" s="13">
        <v>98</v>
      </c>
      <c r="K20" s="13">
        <v>98</v>
      </c>
      <c r="L20" s="24">
        <f>(I20+J20+K20)/3</f>
        <v>98.3333333333333</v>
      </c>
      <c r="M20" s="17">
        <f>L20*0.1</f>
        <v>9.83333333333333</v>
      </c>
      <c r="N20" s="13">
        <v>97</v>
      </c>
      <c r="O20" s="13">
        <v>98</v>
      </c>
      <c r="P20" s="13">
        <v>99</v>
      </c>
      <c r="Q20" s="24">
        <f>(N20+O20+P20)/3</f>
        <v>98</v>
      </c>
      <c r="R20" s="17">
        <f>Q20*0.1</f>
        <v>9.8</v>
      </c>
      <c r="S20" s="24">
        <f>H20+M20+R20</f>
        <v>83.7186666666667</v>
      </c>
      <c r="T20" s="13">
        <v>17</v>
      </c>
      <c r="U20" s="13"/>
    </row>
    <row r="21" s="3" customFormat="1" spans="1:21">
      <c r="A21" s="13">
        <v>18</v>
      </c>
      <c r="B21" s="1" t="s">
        <v>87</v>
      </c>
      <c r="C21" s="1" t="s">
        <v>88</v>
      </c>
      <c r="D21" s="1" t="s">
        <v>89</v>
      </c>
      <c r="E21" s="14" t="s">
        <v>90</v>
      </c>
      <c r="F21" s="15" t="s">
        <v>40</v>
      </c>
      <c r="G21" s="16">
        <v>84.4333333333333</v>
      </c>
      <c r="H21" s="17">
        <f>G21*0.8</f>
        <v>67.5466666666667</v>
      </c>
      <c r="I21" s="13">
        <v>75</v>
      </c>
      <c r="J21" s="13">
        <v>79</v>
      </c>
      <c r="K21" s="13">
        <v>76</v>
      </c>
      <c r="L21" s="24">
        <f>(I21+J21+K21)/3</f>
        <v>76.6666666666667</v>
      </c>
      <c r="M21" s="17">
        <f>L21*0.1</f>
        <v>7.66666666666667</v>
      </c>
      <c r="N21" s="13">
        <v>90</v>
      </c>
      <c r="O21" s="13">
        <v>80</v>
      </c>
      <c r="P21" s="13">
        <v>74</v>
      </c>
      <c r="Q21" s="24">
        <f>(N21+O21+P21)/3</f>
        <v>81.3333333333333</v>
      </c>
      <c r="R21" s="17">
        <f>Q21*0.1</f>
        <v>8.13333333333333</v>
      </c>
      <c r="S21" s="24">
        <f>H21+M21+R21</f>
        <v>83.3466666666667</v>
      </c>
      <c r="T21" s="13">
        <v>18</v>
      </c>
      <c r="U21" s="13"/>
    </row>
    <row r="22" s="3" customFormat="1" spans="1:21">
      <c r="A22" s="13">
        <v>19</v>
      </c>
      <c r="B22" s="1" t="s">
        <v>91</v>
      </c>
      <c r="C22" s="1" t="s">
        <v>92</v>
      </c>
      <c r="D22" s="1" t="s">
        <v>93</v>
      </c>
      <c r="E22" s="14" t="s">
        <v>94</v>
      </c>
      <c r="F22" s="15" t="s">
        <v>40</v>
      </c>
      <c r="G22" s="16">
        <v>83.96</v>
      </c>
      <c r="H22" s="17">
        <f>G22*0.8</f>
        <v>67.168</v>
      </c>
      <c r="I22" s="13">
        <v>82</v>
      </c>
      <c r="J22" s="13">
        <v>87</v>
      </c>
      <c r="K22" s="13">
        <v>71</v>
      </c>
      <c r="L22" s="24">
        <f>(I22+J22+K22)/3</f>
        <v>80</v>
      </c>
      <c r="M22" s="17">
        <f>L22*0.1</f>
        <v>8</v>
      </c>
      <c r="N22" s="13">
        <v>78</v>
      </c>
      <c r="O22" s="13">
        <v>86</v>
      </c>
      <c r="P22" s="13">
        <v>78</v>
      </c>
      <c r="Q22" s="24">
        <f>(N22+O22+P22)/3</f>
        <v>80.6666666666667</v>
      </c>
      <c r="R22" s="17">
        <f>Q22*0.1</f>
        <v>8.06666666666667</v>
      </c>
      <c r="S22" s="24">
        <f>H22+M22+R22</f>
        <v>83.2346666666667</v>
      </c>
      <c r="T22" s="13">
        <v>19</v>
      </c>
      <c r="U22" s="13"/>
    </row>
    <row r="23" s="3" customFormat="1" spans="1:21">
      <c r="A23" s="13">
        <v>20</v>
      </c>
      <c r="B23" s="1" t="s">
        <v>95</v>
      </c>
      <c r="C23" s="1" t="s">
        <v>96</v>
      </c>
      <c r="D23" s="1" t="s">
        <v>97</v>
      </c>
      <c r="E23" s="14" t="s">
        <v>98</v>
      </c>
      <c r="F23" s="15" t="s">
        <v>79</v>
      </c>
      <c r="G23" s="16">
        <v>79.8966666666667</v>
      </c>
      <c r="H23" s="17">
        <f>G23*0.8</f>
        <v>63.9173333333333</v>
      </c>
      <c r="I23" s="13">
        <v>96</v>
      </c>
      <c r="J23" s="13">
        <v>95</v>
      </c>
      <c r="K23" s="13">
        <v>98</v>
      </c>
      <c r="L23" s="24">
        <f>(I23+J23+K23)/3</f>
        <v>96.3333333333333</v>
      </c>
      <c r="M23" s="17">
        <f>L23*0.1</f>
        <v>9.63333333333333</v>
      </c>
      <c r="N23" s="13">
        <v>95</v>
      </c>
      <c r="O23" s="13">
        <v>98</v>
      </c>
      <c r="P23" s="13">
        <v>92</v>
      </c>
      <c r="Q23" s="24">
        <f>(N23+O23+P23)/3</f>
        <v>95</v>
      </c>
      <c r="R23" s="17">
        <f>Q23*0.1</f>
        <v>9.5</v>
      </c>
      <c r="S23" s="24">
        <f>H23+M23+R23</f>
        <v>83.0506666666667</v>
      </c>
      <c r="T23" s="13">
        <v>20</v>
      </c>
      <c r="U23" s="13"/>
    </row>
    <row r="24" s="3" customFormat="1" spans="1:21">
      <c r="A24" s="13">
        <v>21</v>
      </c>
      <c r="B24" s="1" t="s">
        <v>99</v>
      </c>
      <c r="C24" s="1" t="s">
        <v>100</v>
      </c>
      <c r="D24" s="1" t="s">
        <v>101</v>
      </c>
      <c r="E24" s="14" t="s">
        <v>102</v>
      </c>
      <c r="F24" s="15" t="s">
        <v>103</v>
      </c>
      <c r="G24" s="16">
        <v>79.6033333333333</v>
      </c>
      <c r="H24" s="17">
        <f>G24*0.8</f>
        <v>63.6826666666667</v>
      </c>
      <c r="I24" s="13">
        <v>94</v>
      </c>
      <c r="J24" s="13">
        <v>96</v>
      </c>
      <c r="K24" s="13">
        <v>96</v>
      </c>
      <c r="L24" s="24">
        <f>(I24+J24+K24)/3</f>
        <v>95.3333333333333</v>
      </c>
      <c r="M24" s="17">
        <f>L24*0.1</f>
        <v>9.53333333333333</v>
      </c>
      <c r="N24" s="13">
        <v>94</v>
      </c>
      <c r="O24" s="13">
        <v>99</v>
      </c>
      <c r="P24" s="13">
        <v>96</v>
      </c>
      <c r="Q24" s="24">
        <f>(N24+O24+P24)/3</f>
        <v>96.3333333333333</v>
      </c>
      <c r="R24" s="17">
        <f>Q24*0.1</f>
        <v>9.63333333333333</v>
      </c>
      <c r="S24" s="24">
        <f>H24+M24+R24</f>
        <v>82.8493333333333</v>
      </c>
      <c r="T24" s="13">
        <v>21</v>
      </c>
      <c r="U24" s="13"/>
    </row>
    <row r="25" s="3" customFormat="1" spans="1:21">
      <c r="A25" s="13">
        <v>22</v>
      </c>
      <c r="B25" s="1" t="s">
        <v>104</v>
      </c>
      <c r="C25" s="1" t="s">
        <v>105</v>
      </c>
      <c r="D25" s="1" t="s">
        <v>106</v>
      </c>
      <c r="E25" s="14" t="s">
        <v>62</v>
      </c>
      <c r="F25" s="15" t="s">
        <v>18</v>
      </c>
      <c r="G25" s="16">
        <v>82.1033333333333</v>
      </c>
      <c r="H25" s="17">
        <f>G25*0.8</f>
        <v>65.6826666666667</v>
      </c>
      <c r="I25" s="13">
        <v>83</v>
      </c>
      <c r="J25" s="13">
        <v>87</v>
      </c>
      <c r="K25" s="13">
        <v>94</v>
      </c>
      <c r="L25" s="24">
        <f>(I25+J25+K25)/3</f>
        <v>88</v>
      </c>
      <c r="M25" s="17">
        <f>L25*0.1</f>
        <v>8.8</v>
      </c>
      <c r="N25" s="13">
        <v>75</v>
      </c>
      <c r="O25" s="13">
        <v>86</v>
      </c>
      <c r="P25" s="13">
        <v>84</v>
      </c>
      <c r="Q25" s="24">
        <f>(N25+O25+P25)/3</f>
        <v>81.6666666666667</v>
      </c>
      <c r="R25" s="17">
        <f>Q25*0.1</f>
        <v>8.16666666666667</v>
      </c>
      <c r="S25" s="24">
        <f>H25+M25+R25</f>
        <v>82.6493333333333</v>
      </c>
      <c r="T25" s="13">
        <v>22</v>
      </c>
      <c r="U25" s="13"/>
    </row>
    <row r="26" s="3" customFormat="1" spans="1:21">
      <c r="A26" s="13">
        <v>23</v>
      </c>
      <c r="B26" s="1" t="s">
        <v>107</v>
      </c>
      <c r="C26" s="1" t="s">
        <v>108</v>
      </c>
      <c r="D26" s="1" t="s">
        <v>109</v>
      </c>
      <c r="E26" s="14" t="s">
        <v>110</v>
      </c>
      <c r="F26" s="15" t="s">
        <v>111</v>
      </c>
      <c r="G26" s="16">
        <v>78.45</v>
      </c>
      <c r="H26" s="17">
        <f>G26*0.8</f>
        <v>62.76</v>
      </c>
      <c r="I26" s="13">
        <v>95</v>
      </c>
      <c r="J26" s="13">
        <v>94</v>
      </c>
      <c r="K26" s="13">
        <v>96</v>
      </c>
      <c r="L26" s="24">
        <f>(I26+J26+K26)/3</f>
        <v>95</v>
      </c>
      <c r="M26" s="17">
        <f>L26*0.1</f>
        <v>9.5</v>
      </c>
      <c r="N26" s="13">
        <v>95</v>
      </c>
      <c r="O26" s="13">
        <v>98</v>
      </c>
      <c r="P26" s="13">
        <v>98</v>
      </c>
      <c r="Q26" s="24">
        <f>(N26+O26+P26)/3</f>
        <v>97</v>
      </c>
      <c r="R26" s="17">
        <f>Q26*0.1</f>
        <v>9.7</v>
      </c>
      <c r="S26" s="24">
        <f>H26+M26+R26</f>
        <v>81.96</v>
      </c>
      <c r="T26" s="13">
        <v>23</v>
      </c>
      <c r="U26" s="13"/>
    </row>
    <row r="27" s="3" customFormat="1" spans="1:21">
      <c r="A27" s="13">
        <v>24</v>
      </c>
      <c r="B27" s="1" t="s">
        <v>112</v>
      </c>
      <c r="C27" s="1" t="s">
        <v>113</v>
      </c>
      <c r="D27" s="1" t="s">
        <v>114</v>
      </c>
      <c r="E27" s="14" t="s">
        <v>115</v>
      </c>
      <c r="F27" s="15" t="s">
        <v>79</v>
      </c>
      <c r="G27" s="16">
        <v>80.69</v>
      </c>
      <c r="H27" s="17">
        <f>G27*0.8</f>
        <v>64.552</v>
      </c>
      <c r="I27" s="13">
        <v>88</v>
      </c>
      <c r="J27" s="13">
        <v>87</v>
      </c>
      <c r="K27" s="13">
        <v>84</v>
      </c>
      <c r="L27" s="24">
        <f>(I27+J27+K27)/3</f>
        <v>86.3333333333333</v>
      </c>
      <c r="M27" s="17">
        <f>L27*0.1</f>
        <v>8.63333333333333</v>
      </c>
      <c r="N27" s="13">
        <v>87</v>
      </c>
      <c r="O27" s="13">
        <v>82</v>
      </c>
      <c r="P27" s="13">
        <v>85</v>
      </c>
      <c r="Q27" s="24">
        <f>(N27+O27+P27)/3</f>
        <v>84.6666666666667</v>
      </c>
      <c r="R27" s="17">
        <f>Q27*0.1</f>
        <v>8.46666666666667</v>
      </c>
      <c r="S27" s="24">
        <f>H27+M27+R27</f>
        <v>81.652</v>
      </c>
      <c r="T27" s="13">
        <v>24</v>
      </c>
      <c r="U27" s="13"/>
    </row>
    <row r="28" s="3" customFormat="1" spans="1:21">
      <c r="A28" s="13">
        <v>25</v>
      </c>
      <c r="B28" s="1" t="s">
        <v>116</v>
      </c>
      <c r="C28" s="1" t="s">
        <v>117</v>
      </c>
      <c r="D28" s="1" t="s">
        <v>118</v>
      </c>
      <c r="E28" s="14" t="s">
        <v>119</v>
      </c>
      <c r="F28" s="15" t="s">
        <v>120</v>
      </c>
      <c r="G28" s="16">
        <v>77.75</v>
      </c>
      <c r="H28" s="17">
        <f>G28*0.8</f>
        <v>62.2</v>
      </c>
      <c r="I28" s="13">
        <v>95</v>
      </c>
      <c r="J28" s="13">
        <v>95</v>
      </c>
      <c r="K28" s="13">
        <v>95</v>
      </c>
      <c r="L28" s="24">
        <f>(I28+J28+K28)/3</f>
        <v>95</v>
      </c>
      <c r="M28" s="17">
        <f>L28*0.1</f>
        <v>9.5</v>
      </c>
      <c r="N28" s="13">
        <v>98</v>
      </c>
      <c r="O28" s="13">
        <v>95</v>
      </c>
      <c r="P28" s="13">
        <v>95</v>
      </c>
      <c r="Q28" s="24">
        <f>(N28+O28+P28)/3</f>
        <v>96</v>
      </c>
      <c r="R28" s="17">
        <f>Q28*0.1</f>
        <v>9.6</v>
      </c>
      <c r="S28" s="24">
        <f>H28+M28+R28</f>
        <v>81.3</v>
      </c>
      <c r="T28" s="13">
        <v>25</v>
      </c>
      <c r="U28" s="13"/>
    </row>
    <row r="29" s="3" customFormat="1" spans="1:21">
      <c r="A29" s="13">
        <v>26</v>
      </c>
      <c r="B29" s="1" t="s">
        <v>121</v>
      </c>
      <c r="C29" s="1" t="s">
        <v>122</v>
      </c>
      <c r="D29" s="1" t="s">
        <v>123</v>
      </c>
      <c r="E29" s="14" t="s">
        <v>124</v>
      </c>
      <c r="F29" s="15" t="s">
        <v>120</v>
      </c>
      <c r="G29" s="16">
        <v>77.5033333333333</v>
      </c>
      <c r="H29" s="17">
        <f>G29*0.8</f>
        <v>62.0026666666667</v>
      </c>
      <c r="I29" s="13">
        <v>97</v>
      </c>
      <c r="J29" s="13">
        <v>98</v>
      </c>
      <c r="K29" s="13">
        <v>97</v>
      </c>
      <c r="L29" s="24">
        <f>(I29+J29+K29)/3</f>
        <v>97.3333333333333</v>
      </c>
      <c r="M29" s="17">
        <f>L29*0.1</f>
        <v>9.73333333333333</v>
      </c>
      <c r="N29" s="13">
        <v>92</v>
      </c>
      <c r="O29" s="13">
        <v>96</v>
      </c>
      <c r="P29" s="13">
        <v>95</v>
      </c>
      <c r="Q29" s="24">
        <f>(N29+O29+P29)/3</f>
        <v>94.3333333333333</v>
      </c>
      <c r="R29" s="17">
        <f>Q29*0.1</f>
        <v>9.43333333333333</v>
      </c>
      <c r="S29" s="24">
        <f>H29+M29+R29</f>
        <v>81.1693333333334</v>
      </c>
      <c r="T29" s="13">
        <v>26</v>
      </c>
      <c r="U29" s="13"/>
    </row>
    <row r="30" s="3" customFormat="1" spans="1:21">
      <c r="A30" s="13">
        <v>27</v>
      </c>
      <c r="B30" s="1" t="s">
        <v>125</v>
      </c>
      <c r="C30" s="1" t="s">
        <v>126</v>
      </c>
      <c r="D30" s="1" t="s">
        <v>127</v>
      </c>
      <c r="E30" s="14" t="s">
        <v>128</v>
      </c>
      <c r="F30" s="15" t="s">
        <v>120</v>
      </c>
      <c r="G30" s="16">
        <v>77.46</v>
      </c>
      <c r="H30" s="17">
        <f>G30*0.8</f>
        <v>61.968</v>
      </c>
      <c r="I30" s="13">
        <v>94</v>
      </c>
      <c r="J30" s="13">
        <v>96</v>
      </c>
      <c r="K30" s="13">
        <v>95</v>
      </c>
      <c r="L30" s="24">
        <f>(I30+J30+K30)/3</f>
        <v>95</v>
      </c>
      <c r="M30" s="17">
        <f>L30*0.1</f>
        <v>9.5</v>
      </c>
      <c r="N30" s="13">
        <v>96</v>
      </c>
      <c r="O30" s="13">
        <v>98</v>
      </c>
      <c r="P30" s="13">
        <v>97</v>
      </c>
      <c r="Q30" s="24">
        <f>(N30+O30+P30)/3</f>
        <v>97</v>
      </c>
      <c r="R30" s="17">
        <f>Q30*0.1</f>
        <v>9.7</v>
      </c>
      <c r="S30" s="24">
        <f>H30+M30+R30</f>
        <v>81.168</v>
      </c>
      <c r="T30" s="13">
        <v>27</v>
      </c>
      <c r="U30" s="13"/>
    </row>
    <row r="31" s="3" customFormat="1" spans="1:21">
      <c r="A31" s="13">
        <v>28</v>
      </c>
      <c r="B31" s="1" t="s">
        <v>129</v>
      </c>
      <c r="C31" s="1" t="s">
        <v>130</v>
      </c>
      <c r="D31" s="1" t="s">
        <v>131</v>
      </c>
      <c r="E31" s="14" t="s">
        <v>132</v>
      </c>
      <c r="F31" s="15" t="s">
        <v>58</v>
      </c>
      <c r="G31" s="16">
        <v>76.66</v>
      </c>
      <c r="H31" s="17">
        <f>G31*0.8</f>
        <v>61.328</v>
      </c>
      <c r="I31" s="13">
        <v>99</v>
      </c>
      <c r="J31" s="13">
        <v>98</v>
      </c>
      <c r="K31" s="13">
        <v>99</v>
      </c>
      <c r="L31" s="24">
        <f>(I31+J31+K31)/3</f>
        <v>98.6666666666667</v>
      </c>
      <c r="M31" s="17">
        <f>L31*0.1</f>
        <v>9.86666666666667</v>
      </c>
      <c r="N31" s="13">
        <v>98</v>
      </c>
      <c r="O31" s="13">
        <v>99</v>
      </c>
      <c r="P31" s="13">
        <v>98</v>
      </c>
      <c r="Q31" s="24">
        <f>(N31+O31+P31)/3</f>
        <v>98.3333333333333</v>
      </c>
      <c r="R31" s="17">
        <f>Q31*0.1</f>
        <v>9.83333333333333</v>
      </c>
      <c r="S31" s="24">
        <f>H31+M31+R31</f>
        <v>81.028</v>
      </c>
      <c r="T31" s="13">
        <v>28</v>
      </c>
      <c r="U31" s="13"/>
    </row>
    <row r="32" s="3" customFormat="1" spans="1:21">
      <c r="A32" s="13">
        <v>29</v>
      </c>
      <c r="B32" s="1" t="s">
        <v>133</v>
      </c>
      <c r="C32" s="1" t="s">
        <v>134</v>
      </c>
      <c r="D32" s="1" t="s">
        <v>135</v>
      </c>
      <c r="E32" s="14" t="s">
        <v>62</v>
      </c>
      <c r="F32" s="15" t="s">
        <v>58</v>
      </c>
      <c r="G32" s="16">
        <v>81.1866666666667</v>
      </c>
      <c r="H32" s="17">
        <f>G32*0.8</f>
        <v>64.9493333333333</v>
      </c>
      <c r="I32" s="13">
        <v>76</v>
      </c>
      <c r="J32" s="13">
        <v>71</v>
      </c>
      <c r="K32" s="13">
        <v>74</v>
      </c>
      <c r="L32" s="24">
        <f>(I32+J32+K32)/3</f>
        <v>73.6666666666667</v>
      </c>
      <c r="M32" s="17">
        <f>L32*0.1</f>
        <v>7.36666666666667</v>
      </c>
      <c r="N32" s="13">
        <v>86</v>
      </c>
      <c r="O32" s="13">
        <v>86</v>
      </c>
      <c r="P32" s="13">
        <v>89</v>
      </c>
      <c r="Q32" s="24">
        <f>(N32+O32+P32)/3</f>
        <v>87</v>
      </c>
      <c r="R32" s="17">
        <f>Q32*0.1</f>
        <v>8.7</v>
      </c>
      <c r="S32" s="24">
        <f>H32+M32+R32</f>
        <v>81.016</v>
      </c>
      <c r="T32" s="13">
        <v>29</v>
      </c>
      <c r="U32" s="13"/>
    </row>
    <row r="33" s="3" customFormat="1" spans="1:21">
      <c r="A33" s="13">
        <v>30</v>
      </c>
      <c r="B33" s="1" t="s">
        <v>136</v>
      </c>
      <c r="C33" s="1" t="s">
        <v>137</v>
      </c>
      <c r="D33" s="1" t="s">
        <v>138</v>
      </c>
      <c r="E33" s="14" t="s">
        <v>139</v>
      </c>
      <c r="F33" s="15" t="s">
        <v>79</v>
      </c>
      <c r="G33" s="16">
        <v>81.6833333333333</v>
      </c>
      <c r="H33" s="17">
        <f>G33*0.8</f>
        <v>65.3466666666667</v>
      </c>
      <c r="I33" s="13">
        <v>83</v>
      </c>
      <c r="J33" s="13">
        <v>77</v>
      </c>
      <c r="K33" s="13">
        <v>86</v>
      </c>
      <c r="L33" s="24">
        <f>(I33+J33+K33)/3</f>
        <v>82</v>
      </c>
      <c r="M33" s="17">
        <f>L33*0.1</f>
        <v>8.2</v>
      </c>
      <c r="N33" s="13">
        <v>75</v>
      </c>
      <c r="O33" s="13">
        <v>73</v>
      </c>
      <c r="P33" s="13">
        <v>75</v>
      </c>
      <c r="Q33" s="24">
        <f>(N33+O33+P33)/3</f>
        <v>74.3333333333333</v>
      </c>
      <c r="R33" s="17">
        <f>Q33*0.1</f>
        <v>7.43333333333333</v>
      </c>
      <c r="S33" s="24">
        <f>H33+M33+R33</f>
        <v>80.98</v>
      </c>
      <c r="T33" s="13">
        <v>30</v>
      </c>
      <c r="U33" s="13"/>
    </row>
    <row r="34" s="3" customFormat="1" spans="1:21">
      <c r="A34" s="13">
        <v>31</v>
      </c>
      <c r="B34" s="1" t="s">
        <v>140</v>
      </c>
      <c r="C34" s="1" t="s">
        <v>141</v>
      </c>
      <c r="D34" s="1" t="s">
        <v>142</v>
      </c>
      <c r="E34" s="14" t="s">
        <v>143</v>
      </c>
      <c r="F34" s="15" t="s">
        <v>120</v>
      </c>
      <c r="G34" s="16">
        <v>78.2533333333333</v>
      </c>
      <c r="H34" s="17">
        <f>G34*0.8</f>
        <v>62.6026666666667</v>
      </c>
      <c r="I34" s="13">
        <v>91</v>
      </c>
      <c r="J34" s="13">
        <v>80</v>
      </c>
      <c r="K34" s="13">
        <v>80</v>
      </c>
      <c r="L34" s="24">
        <f>(I34+J34+K34)/3</f>
        <v>83.6666666666667</v>
      </c>
      <c r="M34" s="17">
        <f>L34*0.1</f>
        <v>8.36666666666667</v>
      </c>
      <c r="N34" s="13">
        <v>98</v>
      </c>
      <c r="O34" s="13">
        <v>94</v>
      </c>
      <c r="P34" s="13">
        <v>95</v>
      </c>
      <c r="Q34" s="24">
        <f>(N34+O34+P34)/3</f>
        <v>95.6666666666667</v>
      </c>
      <c r="R34" s="17">
        <f>Q34*0.1</f>
        <v>9.56666666666667</v>
      </c>
      <c r="S34" s="24">
        <f>H34+M34+R34</f>
        <v>80.536</v>
      </c>
      <c r="T34" s="13">
        <v>31</v>
      </c>
      <c r="U34" s="13"/>
    </row>
    <row r="35" s="3" customFormat="1" spans="1:21">
      <c r="A35" s="13">
        <v>32</v>
      </c>
      <c r="B35" s="1" t="s">
        <v>144</v>
      </c>
      <c r="C35" s="1" t="s">
        <v>145</v>
      </c>
      <c r="D35" s="1" t="s">
        <v>146</v>
      </c>
      <c r="E35" s="14" t="s">
        <v>147</v>
      </c>
      <c r="F35" s="15" t="s">
        <v>120</v>
      </c>
      <c r="G35" s="16">
        <v>76.59</v>
      </c>
      <c r="H35" s="17">
        <f>G35*0.8</f>
        <v>61.272</v>
      </c>
      <c r="I35" s="13">
        <v>93</v>
      </c>
      <c r="J35" s="13">
        <v>96</v>
      </c>
      <c r="K35" s="13">
        <v>96</v>
      </c>
      <c r="L35" s="24">
        <f>(I35+J35+K35)/3</f>
        <v>95</v>
      </c>
      <c r="M35" s="17">
        <f>L35*0.1</f>
        <v>9.5</v>
      </c>
      <c r="N35" s="13">
        <v>98</v>
      </c>
      <c r="O35" s="13">
        <v>96</v>
      </c>
      <c r="P35" s="13">
        <v>93</v>
      </c>
      <c r="Q35" s="24">
        <f>(N35+O35+P35)/3</f>
        <v>95.6666666666667</v>
      </c>
      <c r="R35" s="17">
        <f>Q35*0.1</f>
        <v>9.56666666666667</v>
      </c>
      <c r="S35" s="24">
        <f>H35+M35+R35</f>
        <v>80.3386666666667</v>
      </c>
      <c r="T35" s="13">
        <v>32</v>
      </c>
      <c r="U35" s="13"/>
    </row>
    <row r="36" s="3" customFormat="1" spans="1:21">
      <c r="A36" s="13">
        <v>33</v>
      </c>
      <c r="B36" s="1" t="s">
        <v>148</v>
      </c>
      <c r="C36" s="1" t="s">
        <v>149</v>
      </c>
      <c r="D36" s="1" t="s">
        <v>150</v>
      </c>
      <c r="E36" s="14" t="s">
        <v>151</v>
      </c>
      <c r="F36" s="15" t="s">
        <v>58</v>
      </c>
      <c r="G36" s="16">
        <v>79.87</v>
      </c>
      <c r="H36" s="17">
        <f>G36*0.8</f>
        <v>63.896</v>
      </c>
      <c r="I36" s="13">
        <v>84</v>
      </c>
      <c r="J36" s="13">
        <v>73</v>
      </c>
      <c r="K36" s="13">
        <v>71</v>
      </c>
      <c r="L36" s="24">
        <f>(I36+J36+K36)/3</f>
        <v>76</v>
      </c>
      <c r="M36" s="17">
        <f>L36*0.1</f>
        <v>7.6</v>
      </c>
      <c r="N36" s="13">
        <v>82</v>
      </c>
      <c r="O36" s="13">
        <v>85</v>
      </c>
      <c r="P36" s="13">
        <v>84</v>
      </c>
      <c r="Q36" s="24">
        <f>(N36+O36+P36)/3</f>
        <v>83.6666666666667</v>
      </c>
      <c r="R36" s="17">
        <f>Q36*0.1</f>
        <v>8.36666666666667</v>
      </c>
      <c r="S36" s="24">
        <f>H36+M36+R36</f>
        <v>79.8626666666667</v>
      </c>
      <c r="T36" s="13">
        <v>33</v>
      </c>
      <c r="U36" s="13"/>
    </row>
    <row r="37" s="3" customFormat="1" spans="1:21">
      <c r="A37" s="13">
        <v>34</v>
      </c>
      <c r="B37" s="1" t="s">
        <v>152</v>
      </c>
      <c r="C37" s="1" t="s">
        <v>153</v>
      </c>
      <c r="D37" s="1" t="s">
        <v>154</v>
      </c>
      <c r="E37" s="14" t="s">
        <v>155</v>
      </c>
      <c r="F37" s="15" t="s">
        <v>58</v>
      </c>
      <c r="G37" s="16">
        <v>82.79</v>
      </c>
      <c r="H37" s="17">
        <f>G37*0.8</f>
        <v>66.232</v>
      </c>
      <c r="I37" s="13">
        <v>63</v>
      </c>
      <c r="J37" s="13">
        <v>62</v>
      </c>
      <c r="K37" s="13">
        <v>64</v>
      </c>
      <c r="L37" s="24">
        <f>(I37+J37+K37)/3</f>
        <v>63</v>
      </c>
      <c r="M37" s="17">
        <f>L37*0.1</f>
        <v>6.3</v>
      </c>
      <c r="N37" s="13">
        <v>60</v>
      </c>
      <c r="O37" s="13">
        <v>62</v>
      </c>
      <c r="P37" s="13">
        <v>61</v>
      </c>
      <c r="Q37" s="24">
        <f>(N37+O37+P37)/3</f>
        <v>61</v>
      </c>
      <c r="R37" s="17">
        <f>Q37*0.1</f>
        <v>6.1</v>
      </c>
      <c r="S37" s="24">
        <f>H37+M37+R37</f>
        <v>78.632</v>
      </c>
      <c r="T37" s="13">
        <v>34</v>
      </c>
      <c r="U37" s="13"/>
    </row>
    <row r="38" s="3" customFormat="1" spans="1:21">
      <c r="A38" s="13">
        <v>35</v>
      </c>
      <c r="B38" s="1" t="s">
        <v>156</v>
      </c>
      <c r="C38" s="1" t="s">
        <v>157</v>
      </c>
      <c r="D38" s="1" t="s">
        <v>158</v>
      </c>
      <c r="E38" s="14" t="s">
        <v>159</v>
      </c>
      <c r="F38" s="15" t="s">
        <v>111</v>
      </c>
      <c r="G38" s="16">
        <v>77.1766666666667</v>
      </c>
      <c r="H38" s="17">
        <f>G38*0.8</f>
        <v>61.7413333333333</v>
      </c>
      <c r="I38" s="13">
        <v>82</v>
      </c>
      <c r="J38" s="13">
        <v>84</v>
      </c>
      <c r="K38" s="13">
        <v>85</v>
      </c>
      <c r="L38" s="24">
        <f>(I38+J38+K38)/3</f>
        <v>83.6666666666667</v>
      </c>
      <c r="M38" s="17">
        <f>L38*0.1</f>
        <v>8.36666666666667</v>
      </c>
      <c r="N38" s="13">
        <v>76</v>
      </c>
      <c r="O38" s="13">
        <v>85</v>
      </c>
      <c r="P38" s="13">
        <v>84</v>
      </c>
      <c r="Q38" s="24">
        <f>(N38+O38+P38)/3</f>
        <v>81.6666666666667</v>
      </c>
      <c r="R38" s="17">
        <f>Q38*0.1</f>
        <v>8.16666666666667</v>
      </c>
      <c r="S38" s="24">
        <f>H38+M38+R38</f>
        <v>78.2746666666667</v>
      </c>
      <c r="T38" s="13">
        <v>35</v>
      </c>
      <c r="U38" s="13"/>
    </row>
    <row r="39" s="3" customFormat="1" spans="1:21">
      <c r="A39" s="13">
        <v>36</v>
      </c>
      <c r="B39" s="1" t="s">
        <v>160</v>
      </c>
      <c r="C39" s="1" t="s">
        <v>161</v>
      </c>
      <c r="D39" s="1" t="s">
        <v>162</v>
      </c>
      <c r="E39" s="14" t="s">
        <v>163</v>
      </c>
      <c r="F39" s="15" t="s">
        <v>40</v>
      </c>
      <c r="G39" s="16">
        <v>81.1733333333333</v>
      </c>
      <c r="H39" s="17">
        <f>G39*0.8</f>
        <v>64.9386666666667</v>
      </c>
      <c r="I39" s="13">
        <v>66</v>
      </c>
      <c r="J39" s="13">
        <v>62</v>
      </c>
      <c r="K39" s="13">
        <v>63</v>
      </c>
      <c r="L39" s="24">
        <f>(I39+J39+K39)/3</f>
        <v>63.6666666666667</v>
      </c>
      <c r="M39" s="17">
        <f>L39*0.1</f>
        <v>6.36666666666667</v>
      </c>
      <c r="N39" s="13">
        <v>63</v>
      </c>
      <c r="O39" s="13">
        <v>62</v>
      </c>
      <c r="P39" s="13">
        <v>66</v>
      </c>
      <c r="Q39" s="24">
        <f>(N39+O39+P39)/3</f>
        <v>63.6666666666667</v>
      </c>
      <c r="R39" s="17">
        <f>Q39*0.1</f>
        <v>6.36666666666667</v>
      </c>
      <c r="S39" s="24">
        <f>H39+M39+R39</f>
        <v>77.672</v>
      </c>
      <c r="T39" s="13">
        <v>36</v>
      </c>
      <c r="U39" s="13"/>
    </row>
    <row r="40" s="3" customFormat="1" spans="1:21">
      <c r="A40" s="13">
        <v>37</v>
      </c>
      <c r="B40" s="1" t="s">
        <v>164</v>
      </c>
      <c r="C40" s="1" t="s">
        <v>165</v>
      </c>
      <c r="D40" s="1" t="s">
        <v>166</v>
      </c>
      <c r="E40" s="14" t="s">
        <v>110</v>
      </c>
      <c r="F40" s="15" t="s">
        <v>79</v>
      </c>
      <c r="G40" s="16">
        <v>80.7833333333333</v>
      </c>
      <c r="H40" s="17">
        <f>G40*0.8</f>
        <v>64.6266666666667</v>
      </c>
      <c r="I40" s="13">
        <v>60</v>
      </c>
      <c r="J40" s="13">
        <v>62</v>
      </c>
      <c r="K40" s="13">
        <v>64</v>
      </c>
      <c r="L40" s="24">
        <f>(I40+J40+K40)/3</f>
        <v>62</v>
      </c>
      <c r="M40" s="17">
        <f>L40*0.1</f>
        <v>6.2</v>
      </c>
      <c r="N40" s="13">
        <v>64</v>
      </c>
      <c r="O40" s="13">
        <v>67</v>
      </c>
      <c r="P40" s="13">
        <v>62</v>
      </c>
      <c r="Q40" s="24">
        <f>(N40+O40+P40)/3</f>
        <v>64.3333333333333</v>
      </c>
      <c r="R40" s="17">
        <f>Q40*0.1</f>
        <v>6.43333333333333</v>
      </c>
      <c r="S40" s="24">
        <f>H40+M40+R40</f>
        <v>77.26</v>
      </c>
      <c r="T40" s="13">
        <v>37</v>
      </c>
      <c r="U40" s="13"/>
    </row>
    <row r="41" s="3" customFormat="1" spans="1:21">
      <c r="A41" s="13">
        <v>38</v>
      </c>
      <c r="B41" s="1" t="s">
        <v>167</v>
      </c>
      <c r="C41" s="1" t="s">
        <v>168</v>
      </c>
      <c r="D41" s="1" t="s">
        <v>169</v>
      </c>
      <c r="E41" s="14" t="s">
        <v>170</v>
      </c>
      <c r="F41" s="15" t="s">
        <v>58</v>
      </c>
      <c r="G41" s="16">
        <v>80.3233333333333</v>
      </c>
      <c r="H41" s="17">
        <f>G41*0.8</f>
        <v>64.2586666666667</v>
      </c>
      <c r="I41" s="13">
        <v>62</v>
      </c>
      <c r="J41" s="13">
        <v>63</v>
      </c>
      <c r="K41" s="13">
        <v>65</v>
      </c>
      <c r="L41" s="24">
        <f>(I41+J41+K41)/3</f>
        <v>63.3333333333333</v>
      </c>
      <c r="M41" s="17">
        <f>L41*0.1</f>
        <v>6.33333333333333</v>
      </c>
      <c r="N41" s="13">
        <v>65</v>
      </c>
      <c r="O41" s="13">
        <v>65</v>
      </c>
      <c r="P41" s="13">
        <v>62</v>
      </c>
      <c r="Q41" s="24">
        <f>(N41+O41+P41)/3</f>
        <v>64</v>
      </c>
      <c r="R41" s="17">
        <f>Q41*0.1</f>
        <v>6.4</v>
      </c>
      <c r="S41" s="24">
        <f>H41+M41+R41</f>
        <v>76.992</v>
      </c>
      <c r="T41" s="13">
        <v>38</v>
      </c>
      <c r="U41" s="13"/>
    </row>
    <row r="42" s="3" customFormat="1" spans="1:21">
      <c r="A42" s="13">
        <v>39</v>
      </c>
      <c r="B42" s="1" t="s">
        <v>171</v>
      </c>
      <c r="C42" s="1" t="s">
        <v>172</v>
      </c>
      <c r="D42" s="1" t="s">
        <v>127</v>
      </c>
      <c r="E42" s="14" t="s">
        <v>173</v>
      </c>
      <c r="F42" s="15" t="s">
        <v>174</v>
      </c>
      <c r="G42" s="16">
        <v>75.75</v>
      </c>
      <c r="H42" s="17">
        <f>G42*0.8</f>
        <v>60.6</v>
      </c>
      <c r="I42" s="13">
        <v>83</v>
      </c>
      <c r="J42" s="13">
        <v>84</v>
      </c>
      <c r="K42" s="13">
        <v>74</v>
      </c>
      <c r="L42" s="24">
        <f>(I42+J42+K42)/3</f>
        <v>80.3333333333333</v>
      </c>
      <c r="M42" s="17">
        <f>L42*0.1</f>
        <v>8.03333333333333</v>
      </c>
      <c r="N42" s="13">
        <v>84</v>
      </c>
      <c r="O42" s="13">
        <v>70</v>
      </c>
      <c r="P42" s="13">
        <v>85</v>
      </c>
      <c r="Q42" s="24">
        <f>(N42+O42+P42)/3</f>
        <v>79.6666666666667</v>
      </c>
      <c r="R42" s="17">
        <f>Q42*0.1</f>
        <v>7.96666666666667</v>
      </c>
      <c r="S42" s="24">
        <f>H42+M42+R42</f>
        <v>76.6</v>
      </c>
      <c r="T42" s="13">
        <v>39</v>
      </c>
      <c r="U42" s="13"/>
    </row>
    <row r="43" s="3" customFormat="1" spans="1:21">
      <c r="A43" s="13">
        <v>40</v>
      </c>
      <c r="B43" s="1" t="s">
        <v>175</v>
      </c>
      <c r="C43" s="1" t="s">
        <v>176</v>
      </c>
      <c r="D43" s="1" t="s">
        <v>177</v>
      </c>
      <c r="E43" s="14" t="s">
        <v>178</v>
      </c>
      <c r="F43" s="15" t="s">
        <v>103</v>
      </c>
      <c r="G43" s="16">
        <v>75.4166666666667</v>
      </c>
      <c r="H43" s="17">
        <f>G43*0.8</f>
        <v>60.3333333333333</v>
      </c>
      <c r="I43" s="13">
        <v>80</v>
      </c>
      <c r="J43" s="13">
        <v>84</v>
      </c>
      <c r="K43" s="13">
        <v>84</v>
      </c>
      <c r="L43" s="24">
        <f>(I43+J43+K43)/3</f>
        <v>82.6666666666667</v>
      </c>
      <c r="M43" s="17">
        <f>L43*0.1</f>
        <v>8.26666666666667</v>
      </c>
      <c r="N43" s="13">
        <v>85</v>
      </c>
      <c r="O43" s="13">
        <v>74</v>
      </c>
      <c r="P43" s="13">
        <v>76</v>
      </c>
      <c r="Q43" s="24">
        <f>(N43+O43+P43)/3</f>
        <v>78.3333333333333</v>
      </c>
      <c r="R43" s="17">
        <f>Q43*0.1</f>
        <v>7.83333333333333</v>
      </c>
      <c r="S43" s="24">
        <f>H43+M43+R43</f>
        <v>76.4333333333333</v>
      </c>
      <c r="T43" s="13">
        <v>40</v>
      </c>
      <c r="U43" s="13"/>
    </row>
    <row r="44" s="3" customFormat="1" spans="1:21">
      <c r="A44" s="13">
        <v>41</v>
      </c>
      <c r="B44" s="1" t="s">
        <v>179</v>
      </c>
      <c r="C44" s="1" t="s">
        <v>180</v>
      </c>
      <c r="D44" s="1" t="s">
        <v>158</v>
      </c>
      <c r="E44" s="14" t="s">
        <v>181</v>
      </c>
      <c r="F44" s="15" t="s">
        <v>58</v>
      </c>
      <c r="G44" s="16">
        <v>79.2566666666667</v>
      </c>
      <c r="H44" s="17">
        <f>G44*0.8</f>
        <v>63.4053333333333</v>
      </c>
      <c r="I44" s="13">
        <v>62</v>
      </c>
      <c r="J44" s="13">
        <v>62</v>
      </c>
      <c r="K44" s="13">
        <v>64</v>
      </c>
      <c r="L44" s="24">
        <f>(I44+J44+K44)/3</f>
        <v>62.6666666666667</v>
      </c>
      <c r="M44" s="17">
        <f>L44*0.1</f>
        <v>6.26666666666667</v>
      </c>
      <c r="N44" s="13">
        <v>62</v>
      </c>
      <c r="O44" s="13">
        <v>67</v>
      </c>
      <c r="P44" s="13">
        <v>66</v>
      </c>
      <c r="Q44" s="24">
        <f>(N44+O44+P44)/3</f>
        <v>65</v>
      </c>
      <c r="R44" s="17">
        <f>Q44*0.1</f>
        <v>6.5</v>
      </c>
      <c r="S44" s="24">
        <f>H44+M44+R44</f>
        <v>76.172</v>
      </c>
      <c r="T44" s="13">
        <v>41</v>
      </c>
      <c r="U44" s="13"/>
    </row>
    <row r="45" s="3" customFormat="1" spans="1:21">
      <c r="A45" s="13">
        <v>42</v>
      </c>
      <c r="B45" s="1" t="s">
        <v>182</v>
      </c>
      <c r="C45" s="1" t="s">
        <v>183</v>
      </c>
      <c r="D45" s="1" t="s">
        <v>184</v>
      </c>
      <c r="E45" s="14" t="s">
        <v>185</v>
      </c>
      <c r="F45" s="15" t="s">
        <v>103</v>
      </c>
      <c r="G45" s="16">
        <v>72.2466666666667</v>
      </c>
      <c r="H45" s="17">
        <f>G45*0.8</f>
        <v>57.7973333333333</v>
      </c>
      <c r="I45" s="13">
        <v>84</v>
      </c>
      <c r="J45" s="13">
        <v>74</v>
      </c>
      <c r="K45" s="13">
        <v>87</v>
      </c>
      <c r="L45" s="24">
        <f>(I45+J45+K45)/3</f>
        <v>81.6666666666667</v>
      </c>
      <c r="M45" s="17">
        <f>L45*0.1</f>
        <v>8.16666666666667</v>
      </c>
      <c r="N45" s="13">
        <v>76</v>
      </c>
      <c r="O45" s="13">
        <v>76</v>
      </c>
      <c r="P45" s="13">
        <v>85</v>
      </c>
      <c r="Q45" s="24">
        <f>(N45+O45+P45)/3</f>
        <v>79</v>
      </c>
      <c r="R45" s="17">
        <f>Q45*0.1</f>
        <v>7.9</v>
      </c>
      <c r="S45" s="24">
        <f>H45+M45+R45</f>
        <v>73.864</v>
      </c>
      <c r="T45" s="13">
        <v>42</v>
      </c>
      <c r="U45" s="13"/>
    </row>
    <row r="46" s="3" customFormat="1" spans="1:21">
      <c r="A46" s="13">
        <v>43</v>
      </c>
      <c r="B46" s="1" t="s">
        <v>186</v>
      </c>
      <c r="C46" s="1" t="s">
        <v>187</v>
      </c>
      <c r="D46" s="1" t="s">
        <v>188</v>
      </c>
      <c r="E46" s="14" t="s">
        <v>66</v>
      </c>
      <c r="F46" s="15" t="s">
        <v>111</v>
      </c>
      <c r="G46" s="16">
        <v>76.43</v>
      </c>
      <c r="H46" s="17">
        <f>G46*0.8</f>
        <v>61.144</v>
      </c>
      <c r="I46" s="13">
        <v>60</v>
      </c>
      <c r="J46" s="13">
        <v>62</v>
      </c>
      <c r="K46" s="13">
        <v>63</v>
      </c>
      <c r="L46" s="24">
        <f>(I46+J46+K46)/3</f>
        <v>61.6666666666667</v>
      </c>
      <c r="M46" s="17">
        <f>L46*0.1</f>
        <v>6.16666666666667</v>
      </c>
      <c r="N46" s="13">
        <v>66</v>
      </c>
      <c r="O46" s="13">
        <v>62</v>
      </c>
      <c r="P46" s="13">
        <v>63</v>
      </c>
      <c r="Q46" s="24">
        <f>(N46+O46+P46)/3</f>
        <v>63.6666666666667</v>
      </c>
      <c r="R46" s="17">
        <f>Q46*0.1</f>
        <v>6.36666666666667</v>
      </c>
      <c r="S46" s="24">
        <f>H46+M46+R46</f>
        <v>73.6773333333333</v>
      </c>
      <c r="T46" s="13">
        <v>43</v>
      </c>
      <c r="U46" s="13"/>
    </row>
    <row r="47" s="3" customFormat="1" spans="1:21">
      <c r="A47" s="13">
        <v>44</v>
      </c>
      <c r="B47" s="1" t="s">
        <v>189</v>
      </c>
      <c r="C47" s="1" t="s">
        <v>190</v>
      </c>
      <c r="D47" s="1" t="s">
        <v>191</v>
      </c>
      <c r="E47" s="14" t="s">
        <v>192</v>
      </c>
      <c r="F47" s="15" t="s">
        <v>193</v>
      </c>
      <c r="G47" s="16">
        <v>66.2133333333333</v>
      </c>
      <c r="H47" s="17">
        <f>G47*0.8</f>
        <v>52.9706666666667</v>
      </c>
      <c r="I47" s="13">
        <v>99</v>
      </c>
      <c r="J47" s="13">
        <v>98</v>
      </c>
      <c r="K47" s="13">
        <v>98</v>
      </c>
      <c r="L47" s="24">
        <f>(I47+J47+K47)/3</f>
        <v>98.3333333333333</v>
      </c>
      <c r="M47" s="17">
        <f>L47*0.1</f>
        <v>9.83333333333333</v>
      </c>
      <c r="N47" s="13">
        <v>98</v>
      </c>
      <c r="O47" s="13">
        <v>99</v>
      </c>
      <c r="P47" s="13">
        <v>98</v>
      </c>
      <c r="Q47" s="24">
        <f>(N47+O47+P47)/3</f>
        <v>98.3333333333333</v>
      </c>
      <c r="R47" s="17">
        <f>Q47*0.1</f>
        <v>9.83333333333333</v>
      </c>
      <c r="S47" s="24">
        <f>H47+M47+R47</f>
        <v>72.6373333333333</v>
      </c>
      <c r="T47" s="13">
        <v>44</v>
      </c>
      <c r="U47" s="13"/>
    </row>
    <row r="48" s="3" customFormat="1" spans="1:21">
      <c r="A48" s="13"/>
      <c r="B48" s="1"/>
      <c r="C48" s="1"/>
      <c r="D48" s="1"/>
      <c r="E48" s="1"/>
      <c r="F48" s="13"/>
      <c r="G48" s="18"/>
      <c r="H48" s="13"/>
      <c r="I48" s="13"/>
      <c r="J48" s="13"/>
      <c r="K48" s="13"/>
      <c r="L48" s="18"/>
      <c r="M48" s="13"/>
      <c r="N48" s="13"/>
      <c r="O48" s="13"/>
      <c r="P48" s="13"/>
      <c r="Q48" s="18"/>
      <c r="R48" s="13"/>
      <c r="S48" s="18"/>
      <c r="T48" s="13"/>
      <c r="U48" s="13"/>
    </row>
    <row r="49" spans="1:21">
      <c r="A49" s="19"/>
      <c r="B49" s="1"/>
      <c r="C49" s="20"/>
      <c r="D49" s="1"/>
      <c r="E49" s="1"/>
      <c r="F49" s="19"/>
      <c r="G49" s="21"/>
      <c r="H49" s="19"/>
      <c r="I49" s="19"/>
      <c r="J49" s="19"/>
      <c r="K49" s="19"/>
      <c r="L49" s="21"/>
      <c r="M49" s="19"/>
      <c r="N49" s="19"/>
      <c r="O49" s="19"/>
      <c r="P49" s="19"/>
      <c r="Q49" s="21"/>
      <c r="R49" s="19"/>
      <c r="S49" s="21"/>
      <c r="T49" s="19"/>
      <c r="U49" s="19"/>
    </row>
    <row r="50" spans="1:21">
      <c r="A50" s="19"/>
      <c r="B50" s="1"/>
      <c r="C50" s="20"/>
      <c r="D50" s="1"/>
      <c r="E50" s="1"/>
      <c r="F50" s="19"/>
      <c r="G50" s="21"/>
      <c r="H50" s="19"/>
      <c r="I50" s="19"/>
      <c r="J50" s="19"/>
      <c r="K50" s="19"/>
      <c r="L50" s="21"/>
      <c r="M50" s="19"/>
      <c r="N50" s="19"/>
      <c r="O50" s="19"/>
      <c r="P50" s="19"/>
      <c r="Q50" s="21"/>
      <c r="R50" s="19"/>
      <c r="S50" s="21"/>
      <c r="T50" s="19"/>
      <c r="U50" s="19"/>
    </row>
    <row r="51" spans="1:21">
      <c r="A51" s="19"/>
      <c r="B51" s="1"/>
      <c r="C51" s="20"/>
      <c r="D51" s="1"/>
      <c r="E51" s="1"/>
      <c r="F51" s="19"/>
      <c r="G51" s="21"/>
      <c r="H51" s="19"/>
      <c r="I51" s="19"/>
      <c r="J51" s="19"/>
      <c r="K51" s="19"/>
      <c r="L51" s="21"/>
      <c r="M51" s="19"/>
      <c r="N51" s="19"/>
      <c r="O51" s="19"/>
      <c r="P51" s="19"/>
      <c r="Q51" s="21"/>
      <c r="R51" s="19"/>
      <c r="S51" s="21"/>
      <c r="T51" s="19"/>
      <c r="U51" s="19"/>
    </row>
    <row r="52" spans="1:21">
      <c r="A52" s="19"/>
      <c r="B52" s="1"/>
      <c r="C52" s="20"/>
      <c r="D52" s="1"/>
      <c r="E52" s="1"/>
      <c r="F52" s="19"/>
      <c r="G52" s="21"/>
      <c r="H52" s="19"/>
      <c r="I52" s="19"/>
      <c r="J52" s="19"/>
      <c r="K52" s="19"/>
      <c r="L52" s="21"/>
      <c r="M52" s="19"/>
      <c r="N52" s="19"/>
      <c r="O52" s="19"/>
      <c r="P52" s="19"/>
      <c r="Q52" s="21"/>
      <c r="R52" s="19"/>
      <c r="S52" s="21"/>
      <c r="T52" s="19"/>
      <c r="U52" s="19"/>
    </row>
    <row r="53" spans="1:21">
      <c r="A53" s="19"/>
      <c r="B53" s="1"/>
      <c r="C53" s="20"/>
      <c r="D53" s="1"/>
      <c r="E53" s="1"/>
      <c r="F53" s="19"/>
      <c r="G53" s="21"/>
      <c r="H53" s="19"/>
      <c r="I53" s="19"/>
      <c r="J53" s="19"/>
      <c r="K53" s="19"/>
      <c r="L53" s="21"/>
      <c r="M53" s="19"/>
      <c r="N53" s="19"/>
      <c r="O53" s="19"/>
      <c r="P53" s="19"/>
      <c r="Q53" s="21"/>
      <c r="R53" s="19"/>
      <c r="S53" s="21"/>
      <c r="T53" s="19"/>
      <c r="U53" s="19"/>
    </row>
    <row r="54" spans="1:21">
      <c r="A54" s="19"/>
      <c r="B54" s="1"/>
      <c r="C54" s="20"/>
      <c r="D54" s="1"/>
      <c r="E54" s="1"/>
      <c r="F54" s="19"/>
      <c r="G54" s="21"/>
      <c r="H54" s="19"/>
      <c r="I54" s="19"/>
      <c r="J54" s="19"/>
      <c r="K54" s="19"/>
      <c r="L54" s="21"/>
      <c r="M54" s="19"/>
      <c r="N54" s="19"/>
      <c r="O54" s="19"/>
      <c r="P54" s="19"/>
      <c r="Q54" s="21"/>
      <c r="R54" s="19"/>
      <c r="S54" s="21"/>
      <c r="T54" s="19"/>
      <c r="U54" s="19"/>
    </row>
    <row r="55" spans="1:21">
      <c r="A55" s="19"/>
      <c r="B55" s="1"/>
      <c r="C55" s="20"/>
      <c r="D55" s="1"/>
      <c r="E55" s="1"/>
      <c r="F55" s="19"/>
      <c r="G55" s="21"/>
      <c r="H55" s="19"/>
      <c r="I55" s="19"/>
      <c r="J55" s="19"/>
      <c r="K55" s="19"/>
      <c r="L55" s="21"/>
      <c r="M55" s="19"/>
      <c r="N55" s="19"/>
      <c r="O55" s="19"/>
      <c r="P55" s="19"/>
      <c r="Q55" s="21"/>
      <c r="R55" s="19"/>
      <c r="S55" s="21"/>
      <c r="T55" s="19"/>
      <c r="U55" s="19"/>
    </row>
    <row r="56" spans="1:21">
      <c r="A56" s="19"/>
      <c r="B56" s="1"/>
      <c r="C56" s="20"/>
      <c r="D56" s="1"/>
      <c r="E56" s="1"/>
      <c r="F56" s="19"/>
      <c r="G56" s="21"/>
      <c r="H56" s="19"/>
      <c r="I56" s="19"/>
      <c r="J56" s="19"/>
      <c r="K56" s="19"/>
      <c r="L56" s="21"/>
      <c r="M56" s="19"/>
      <c r="N56" s="19"/>
      <c r="O56" s="19"/>
      <c r="P56" s="19"/>
      <c r="Q56" s="21"/>
      <c r="R56" s="19"/>
      <c r="S56" s="21"/>
      <c r="T56" s="19"/>
      <c r="U56" s="19"/>
    </row>
    <row r="57" spans="1:21">
      <c r="A57" s="19"/>
      <c r="B57" s="1"/>
      <c r="C57" s="20"/>
      <c r="D57" s="1"/>
      <c r="E57" s="1"/>
      <c r="F57" s="19"/>
      <c r="G57" s="21"/>
      <c r="H57" s="19"/>
      <c r="I57" s="19"/>
      <c r="J57" s="19"/>
      <c r="K57" s="19"/>
      <c r="L57" s="21"/>
      <c r="M57" s="19"/>
      <c r="N57" s="19"/>
      <c r="O57" s="19"/>
      <c r="P57" s="19"/>
      <c r="Q57" s="21"/>
      <c r="R57" s="19"/>
      <c r="S57" s="21"/>
      <c r="T57" s="19"/>
      <c r="U57" s="19"/>
    </row>
    <row r="58" spans="1:21">
      <c r="A58" s="19"/>
      <c r="B58" s="1"/>
      <c r="C58" s="20"/>
      <c r="D58" s="1"/>
      <c r="E58" s="1"/>
      <c r="F58" s="19"/>
      <c r="G58" s="21"/>
      <c r="H58" s="19"/>
      <c r="I58" s="19"/>
      <c r="J58" s="19"/>
      <c r="K58" s="19"/>
      <c r="L58" s="21"/>
      <c r="M58" s="19"/>
      <c r="N58" s="19"/>
      <c r="O58" s="19"/>
      <c r="P58" s="19"/>
      <c r="Q58" s="21"/>
      <c r="R58" s="19"/>
      <c r="S58" s="21"/>
      <c r="T58" s="19"/>
      <c r="U58" s="19"/>
    </row>
    <row r="59" spans="1:21">
      <c r="A59" s="19"/>
      <c r="B59" s="1"/>
      <c r="C59" s="20"/>
      <c r="D59" s="1"/>
      <c r="E59" s="1"/>
      <c r="F59" s="19"/>
      <c r="G59" s="21"/>
      <c r="H59" s="19"/>
      <c r="I59" s="19"/>
      <c r="J59" s="19"/>
      <c r="K59" s="19"/>
      <c r="L59" s="21"/>
      <c r="M59" s="19"/>
      <c r="N59" s="19"/>
      <c r="O59" s="19"/>
      <c r="P59" s="19"/>
      <c r="Q59" s="21"/>
      <c r="R59" s="19"/>
      <c r="S59" s="21"/>
      <c r="T59" s="19"/>
      <c r="U59" s="19"/>
    </row>
    <row r="60" spans="1:21">
      <c r="A60" s="19"/>
      <c r="B60" s="19"/>
      <c r="C60" s="22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>
      <c r="A61" s="19"/>
      <c r="B61" s="19"/>
      <c r="C61" s="22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>
      <c r="A62" s="19"/>
      <c r="B62" s="19"/>
      <c r="C62" s="22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>
      <c r="A63" s="19"/>
      <c r="B63" s="19"/>
      <c r="C63" s="22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>
      <c r="A64" s="19"/>
      <c r="B64" s="19"/>
      <c r="C64" s="2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>
      <c r="A65" s="19"/>
      <c r="B65" s="19"/>
      <c r="C65" s="22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>
      <c r="A66" s="19"/>
      <c r="B66" s="19"/>
      <c r="C66" s="22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>
      <c r="A67" s="19"/>
      <c r="B67" s="19"/>
      <c r="C67" s="22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>
      <c r="A68" s="19"/>
      <c r="B68" s="19"/>
      <c r="C68" s="22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>
      <c r="A69" s="19"/>
      <c r="B69" s="19"/>
      <c r="C69" s="22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>
      <c r="A70" s="19"/>
      <c r="B70" s="19"/>
      <c r="C70" s="22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</sheetData>
  <sortState ref="B4:T47">
    <sortCondition ref="S4:S47" descending="1"/>
  </sortState>
  <mergeCells count="8">
    <mergeCell ref="A1:T1"/>
    <mergeCell ref="D2:H2"/>
    <mergeCell ref="I2:M2"/>
    <mergeCell ref="N2:R2"/>
    <mergeCell ref="S2:T2"/>
    <mergeCell ref="A2:A3"/>
    <mergeCell ref="B2:B3"/>
    <mergeCell ref="C2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workbookViewId="0">
      <selection activeCell="E1" sqref="E1:E44"/>
    </sheetView>
  </sheetViews>
  <sheetFormatPr defaultColWidth="8.89166666666667" defaultRowHeight="13.5" outlineLevelCol="4"/>
  <sheetData>
    <row r="1" spans="1:5">
      <c r="A1" s="1" t="s">
        <v>194</v>
      </c>
      <c r="B1" s="1" t="s">
        <v>195</v>
      </c>
      <c r="C1">
        <f>(B1+A1)*0.5</f>
        <v>76.07</v>
      </c>
      <c r="D1">
        <v>76.07</v>
      </c>
      <c r="E1">
        <f>D1*0.8</f>
        <v>60.856</v>
      </c>
    </row>
    <row r="2" spans="1:5">
      <c r="A2" s="1" t="s">
        <v>196</v>
      </c>
      <c r="B2" s="1" t="s">
        <v>197</v>
      </c>
      <c r="C2">
        <f t="shared" ref="C2:C44" si="0">(B2+A2)*0.5</f>
        <v>72.48</v>
      </c>
      <c r="D2">
        <v>72.48</v>
      </c>
      <c r="E2">
        <f t="shared" ref="E2:E44" si="1">D2*0.8</f>
        <v>57.984</v>
      </c>
    </row>
    <row r="3" spans="1:5">
      <c r="A3" s="1" t="s">
        <v>198</v>
      </c>
      <c r="B3" s="1" t="s">
        <v>199</v>
      </c>
      <c r="C3">
        <f t="shared" si="0"/>
        <v>77.425</v>
      </c>
      <c r="D3">
        <v>77.425</v>
      </c>
      <c r="E3">
        <f t="shared" si="1"/>
        <v>61.94</v>
      </c>
    </row>
    <row r="4" spans="1:5">
      <c r="A4" s="1" t="s">
        <v>200</v>
      </c>
      <c r="B4" s="1" t="s">
        <v>201</v>
      </c>
      <c r="C4">
        <f t="shared" si="0"/>
        <v>66.81</v>
      </c>
      <c r="D4">
        <v>66.81</v>
      </c>
      <c r="E4">
        <f t="shared" si="1"/>
        <v>53.448</v>
      </c>
    </row>
    <row r="5" spans="1:5">
      <c r="A5" s="1" t="s">
        <v>202</v>
      </c>
      <c r="B5" s="1" t="s">
        <v>203</v>
      </c>
      <c r="C5">
        <f t="shared" si="0"/>
        <v>80.315</v>
      </c>
      <c r="D5">
        <v>80.315</v>
      </c>
      <c r="E5">
        <f t="shared" si="1"/>
        <v>64.252</v>
      </c>
    </row>
    <row r="6" spans="1:5">
      <c r="A6" s="1" t="s">
        <v>204</v>
      </c>
      <c r="B6" s="1" t="s">
        <v>205</v>
      </c>
      <c r="C6">
        <f t="shared" si="0"/>
        <v>80.43</v>
      </c>
      <c r="D6">
        <v>80.43</v>
      </c>
      <c r="E6">
        <f t="shared" si="1"/>
        <v>64.344</v>
      </c>
    </row>
    <row r="7" spans="1:5">
      <c r="A7" s="1" t="s">
        <v>206</v>
      </c>
      <c r="B7" s="1" t="s">
        <v>207</v>
      </c>
      <c r="C7">
        <f t="shared" si="0"/>
        <v>82.3</v>
      </c>
      <c r="D7">
        <v>82.3</v>
      </c>
      <c r="E7">
        <f t="shared" si="1"/>
        <v>65.84</v>
      </c>
    </row>
    <row r="8" spans="1:5">
      <c r="A8" s="1" t="s">
        <v>208</v>
      </c>
      <c r="B8" s="1" t="s">
        <v>209</v>
      </c>
      <c r="C8">
        <f t="shared" si="0"/>
        <v>79.28</v>
      </c>
      <c r="D8">
        <v>79.28</v>
      </c>
      <c r="E8">
        <f t="shared" si="1"/>
        <v>63.424</v>
      </c>
    </row>
    <row r="9" spans="1:5">
      <c r="A9" s="1" t="s">
        <v>210</v>
      </c>
      <c r="B9" s="1" t="s">
        <v>211</v>
      </c>
      <c r="C9">
        <f t="shared" si="0"/>
        <v>75.585</v>
      </c>
      <c r="D9">
        <v>75.585</v>
      </c>
      <c r="E9">
        <f t="shared" si="1"/>
        <v>60.468</v>
      </c>
    </row>
    <row r="10" spans="1:5">
      <c r="A10" s="1" t="s">
        <v>212</v>
      </c>
      <c r="B10" s="1" t="s">
        <v>213</v>
      </c>
      <c r="C10">
        <f t="shared" si="0"/>
        <v>79.98</v>
      </c>
      <c r="D10">
        <v>79.98</v>
      </c>
      <c r="E10">
        <f t="shared" si="1"/>
        <v>63.984</v>
      </c>
    </row>
    <row r="11" spans="1:5">
      <c r="A11" s="1" t="s">
        <v>214</v>
      </c>
      <c r="B11" s="1" t="s">
        <v>215</v>
      </c>
      <c r="C11">
        <f t="shared" si="0"/>
        <v>79.775</v>
      </c>
      <c r="D11">
        <v>79.775</v>
      </c>
      <c r="E11">
        <f t="shared" si="1"/>
        <v>63.82</v>
      </c>
    </row>
    <row r="12" spans="1:5">
      <c r="A12" s="1" t="s">
        <v>216</v>
      </c>
      <c r="B12" s="1" t="s">
        <v>217</v>
      </c>
      <c r="C12">
        <f t="shared" si="0"/>
        <v>76.43</v>
      </c>
      <c r="D12">
        <v>76.43</v>
      </c>
      <c r="E12">
        <f t="shared" si="1"/>
        <v>61.144</v>
      </c>
    </row>
    <row r="13" spans="1:5">
      <c r="A13" s="1" t="s">
        <v>218</v>
      </c>
      <c r="B13" s="1" t="s">
        <v>219</v>
      </c>
      <c r="C13">
        <f t="shared" si="0"/>
        <v>79.435</v>
      </c>
      <c r="D13">
        <v>79.435</v>
      </c>
      <c r="E13">
        <f t="shared" si="1"/>
        <v>63.548</v>
      </c>
    </row>
    <row r="14" spans="1:5">
      <c r="A14" s="1" t="s">
        <v>220</v>
      </c>
      <c r="B14" s="1" t="s">
        <v>221</v>
      </c>
      <c r="C14">
        <f t="shared" si="0"/>
        <v>85.94</v>
      </c>
      <c r="D14">
        <v>85.94</v>
      </c>
      <c r="E14">
        <f t="shared" si="1"/>
        <v>68.752</v>
      </c>
    </row>
    <row r="15" spans="1:5">
      <c r="A15" s="1" t="s">
        <v>222</v>
      </c>
      <c r="B15" s="1" t="s">
        <v>223</v>
      </c>
      <c r="C15">
        <f t="shared" si="0"/>
        <v>81.94</v>
      </c>
      <c r="D15">
        <v>81.94</v>
      </c>
      <c r="E15">
        <f t="shared" si="1"/>
        <v>65.552</v>
      </c>
    </row>
    <row r="16" spans="1:5">
      <c r="A16" s="1" t="s">
        <v>224</v>
      </c>
      <c r="B16" s="1" t="s">
        <v>199</v>
      </c>
      <c r="C16">
        <f t="shared" si="0"/>
        <v>79.395</v>
      </c>
      <c r="D16">
        <v>79.395</v>
      </c>
      <c r="E16">
        <f t="shared" si="1"/>
        <v>63.516</v>
      </c>
    </row>
    <row r="17" spans="1:5">
      <c r="A17" s="1" t="s">
        <v>225</v>
      </c>
      <c r="B17" s="1" t="s">
        <v>226</v>
      </c>
      <c r="C17">
        <f t="shared" si="0"/>
        <v>81.71</v>
      </c>
      <c r="D17">
        <v>81.71</v>
      </c>
      <c r="E17">
        <f t="shared" si="1"/>
        <v>65.368</v>
      </c>
    </row>
    <row r="18" spans="1:5">
      <c r="A18" s="1" t="s">
        <v>227</v>
      </c>
      <c r="B18" s="1" t="s">
        <v>228</v>
      </c>
      <c r="C18">
        <f t="shared" si="0"/>
        <v>78.915</v>
      </c>
      <c r="D18">
        <v>78.915</v>
      </c>
      <c r="E18">
        <f t="shared" si="1"/>
        <v>63.132</v>
      </c>
    </row>
    <row r="19" spans="1:5">
      <c r="A19" s="1" t="s">
        <v>229</v>
      </c>
      <c r="B19" s="1" t="s">
        <v>230</v>
      </c>
      <c r="C19">
        <f t="shared" si="0"/>
        <v>76.71</v>
      </c>
      <c r="D19">
        <v>76.71</v>
      </c>
      <c r="E19">
        <f t="shared" si="1"/>
        <v>61.368</v>
      </c>
    </row>
    <row r="20" spans="1:5">
      <c r="A20" s="1" t="s">
        <v>231</v>
      </c>
      <c r="B20" s="1" t="s">
        <v>232</v>
      </c>
      <c r="C20">
        <f t="shared" si="0"/>
        <v>76.09</v>
      </c>
      <c r="D20">
        <v>76.09</v>
      </c>
      <c r="E20">
        <f t="shared" si="1"/>
        <v>60.872</v>
      </c>
    </row>
    <row r="21" spans="1:5">
      <c r="A21" s="1" t="s">
        <v>233</v>
      </c>
      <c r="B21" s="1" t="s">
        <v>205</v>
      </c>
      <c r="C21">
        <f t="shared" si="0"/>
        <v>78.93</v>
      </c>
      <c r="D21">
        <v>78.93</v>
      </c>
      <c r="E21">
        <f t="shared" si="1"/>
        <v>63.144</v>
      </c>
    </row>
    <row r="22" spans="1:5">
      <c r="A22" s="1" t="s">
        <v>234</v>
      </c>
      <c r="B22" s="1" t="s">
        <v>235</v>
      </c>
      <c r="C22">
        <f t="shared" si="0"/>
        <v>76.115</v>
      </c>
      <c r="D22">
        <v>76.115</v>
      </c>
      <c r="E22">
        <f t="shared" si="1"/>
        <v>60.892</v>
      </c>
    </row>
    <row r="23" spans="1:5">
      <c r="A23" s="1" t="s">
        <v>236</v>
      </c>
      <c r="B23" s="1" t="s">
        <v>222</v>
      </c>
      <c r="C23">
        <f t="shared" si="0"/>
        <v>76.66</v>
      </c>
      <c r="D23">
        <v>76.66</v>
      </c>
      <c r="E23">
        <f t="shared" si="1"/>
        <v>61.328</v>
      </c>
    </row>
    <row r="24" spans="1:5">
      <c r="A24" s="1" t="s">
        <v>237</v>
      </c>
      <c r="B24" s="1" t="s">
        <v>238</v>
      </c>
      <c r="C24">
        <f t="shared" si="0"/>
        <v>75.535</v>
      </c>
      <c r="D24">
        <v>75.535</v>
      </c>
      <c r="E24">
        <f t="shared" si="1"/>
        <v>60.428</v>
      </c>
    </row>
    <row r="25" spans="1:5">
      <c r="A25" s="1" t="s">
        <v>239</v>
      </c>
      <c r="B25" s="1" t="s">
        <v>217</v>
      </c>
      <c r="C25">
        <f t="shared" si="0"/>
        <v>75.645</v>
      </c>
      <c r="D25">
        <v>75.645</v>
      </c>
      <c r="E25">
        <f t="shared" si="1"/>
        <v>60.516</v>
      </c>
    </row>
    <row r="26" spans="1:5">
      <c r="A26" s="1" t="s">
        <v>240</v>
      </c>
      <c r="B26" s="1" t="s">
        <v>219</v>
      </c>
      <c r="C26">
        <f t="shared" si="0"/>
        <v>78.715</v>
      </c>
      <c r="D26">
        <v>78.715</v>
      </c>
      <c r="E26">
        <f t="shared" si="1"/>
        <v>62.972</v>
      </c>
    </row>
    <row r="27" spans="1:5">
      <c r="A27" s="1" t="s">
        <v>241</v>
      </c>
      <c r="B27" s="1" t="s">
        <v>242</v>
      </c>
      <c r="C27">
        <f t="shared" si="0"/>
        <v>78.52</v>
      </c>
      <c r="D27">
        <v>78.52</v>
      </c>
      <c r="E27">
        <f t="shared" si="1"/>
        <v>62.816</v>
      </c>
    </row>
    <row r="28" spans="1:5">
      <c r="A28" s="1" t="s">
        <v>243</v>
      </c>
      <c r="B28" s="1" t="s">
        <v>244</v>
      </c>
      <c r="C28">
        <f t="shared" si="0"/>
        <v>78.59</v>
      </c>
      <c r="D28">
        <v>78.59</v>
      </c>
      <c r="E28">
        <f t="shared" si="1"/>
        <v>62.872</v>
      </c>
    </row>
    <row r="29" spans="1:5">
      <c r="A29" s="1" t="s">
        <v>245</v>
      </c>
      <c r="B29" s="1" t="s">
        <v>246</v>
      </c>
      <c r="C29">
        <f t="shared" si="0"/>
        <v>67.965</v>
      </c>
      <c r="D29">
        <v>67.965</v>
      </c>
      <c r="E29">
        <f t="shared" si="1"/>
        <v>54.372</v>
      </c>
    </row>
    <row r="30" spans="1:5">
      <c r="A30" s="1" t="s">
        <v>247</v>
      </c>
      <c r="B30" s="1" t="s">
        <v>248</v>
      </c>
      <c r="C30">
        <f t="shared" si="0"/>
        <v>81.42</v>
      </c>
      <c r="D30">
        <v>81.42</v>
      </c>
      <c r="E30">
        <f t="shared" si="1"/>
        <v>65.136</v>
      </c>
    </row>
    <row r="31" spans="1:5">
      <c r="A31" s="1" t="s">
        <v>249</v>
      </c>
      <c r="B31" s="1" t="s">
        <v>250</v>
      </c>
      <c r="C31">
        <f t="shared" si="0"/>
        <v>80.315</v>
      </c>
      <c r="D31">
        <v>80.315</v>
      </c>
      <c r="E31">
        <f t="shared" si="1"/>
        <v>64.252</v>
      </c>
    </row>
    <row r="32" spans="1:5">
      <c r="A32" s="1" t="s">
        <v>251</v>
      </c>
      <c r="B32" s="1" t="s">
        <v>252</v>
      </c>
      <c r="C32">
        <f t="shared" si="0"/>
        <v>83.695</v>
      </c>
      <c r="D32">
        <v>83.695</v>
      </c>
      <c r="E32">
        <f t="shared" si="1"/>
        <v>66.956</v>
      </c>
    </row>
    <row r="33" spans="1:5">
      <c r="A33" s="1" t="s">
        <v>253</v>
      </c>
      <c r="B33" s="1" t="s">
        <v>254</v>
      </c>
      <c r="C33">
        <f t="shared" si="0"/>
        <v>75.98</v>
      </c>
      <c r="D33">
        <v>75.98</v>
      </c>
      <c r="E33">
        <f t="shared" si="1"/>
        <v>60.784</v>
      </c>
    </row>
    <row r="34" spans="1:5">
      <c r="A34" s="1" t="s">
        <v>255</v>
      </c>
      <c r="B34" s="1" t="s">
        <v>256</v>
      </c>
      <c r="C34">
        <f t="shared" si="0"/>
        <v>82.99</v>
      </c>
      <c r="D34">
        <v>82.99</v>
      </c>
      <c r="E34">
        <f t="shared" si="1"/>
        <v>66.392</v>
      </c>
    </row>
    <row r="35" spans="1:5">
      <c r="A35" s="1" t="s">
        <v>257</v>
      </c>
      <c r="B35" s="1" t="s">
        <v>258</v>
      </c>
      <c r="C35">
        <f t="shared" si="0"/>
        <v>78.125</v>
      </c>
      <c r="D35">
        <v>78.125</v>
      </c>
      <c r="E35">
        <f t="shared" si="1"/>
        <v>62.5</v>
      </c>
    </row>
    <row r="36" spans="1:5">
      <c r="A36" s="1" t="s">
        <v>259</v>
      </c>
      <c r="B36" s="1" t="s">
        <v>260</v>
      </c>
      <c r="C36">
        <f t="shared" si="0"/>
        <v>77.1</v>
      </c>
      <c r="D36">
        <v>77.1</v>
      </c>
      <c r="E36">
        <f t="shared" si="1"/>
        <v>61.68</v>
      </c>
    </row>
    <row r="37" spans="1:5">
      <c r="A37" s="1" t="s">
        <v>261</v>
      </c>
      <c r="B37" s="1" t="s">
        <v>262</v>
      </c>
      <c r="C37">
        <f t="shared" si="0"/>
        <v>81.595</v>
      </c>
      <c r="D37">
        <v>81.595</v>
      </c>
      <c r="E37">
        <f t="shared" si="1"/>
        <v>65.276</v>
      </c>
    </row>
    <row r="38" spans="1:5">
      <c r="A38" s="1" t="s">
        <v>263</v>
      </c>
      <c r="B38" s="1" t="s">
        <v>264</v>
      </c>
      <c r="C38">
        <f t="shared" si="0"/>
        <v>88.97</v>
      </c>
      <c r="D38">
        <v>88.97</v>
      </c>
      <c r="E38">
        <f t="shared" si="1"/>
        <v>71.176</v>
      </c>
    </row>
    <row r="39" spans="1:5">
      <c r="A39" s="1" t="s">
        <v>234</v>
      </c>
      <c r="B39" s="1" t="s">
        <v>265</v>
      </c>
      <c r="C39">
        <f t="shared" si="0"/>
        <v>75.52</v>
      </c>
      <c r="D39">
        <v>75.52</v>
      </c>
      <c r="E39">
        <f t="shared" si="1"/>
        <v>60.416</v>
      </c>
    </row>
    <row r="40" spans="1:5">
      <c r="A40" s="1" t="s">
        <v>266</v>
      </c>
      <c r="B40" s="1" t="s">
        <v>217</v>
      </c>
      <c r="C40">
        <f t="shared" si="0"/>
        <v>79.27</v>
      </c>
      <c r="D40">
        <v>79.27</v>
      </c>
      <c r="E40">
        <f t="shared" si="1"/>
        <v>63.416</v>
      </c>
    </row>
    <row r="41" spans="1:5">
      <c r="A41" s="1" t="s">
        <v>267</v>
      </c>
      <c r="B41" s="1" t="s">
        <v>268</v>
      </c>
      <c r="C41">
        <f t="shared" si="0"/>
        <v>84.875</v>
      </c>
      <c r="D41">
        <v>84.875</v>
      </c>
      <c r="E41">
        <f t="shared" si="1"/>
        <v>67.9</v>
      </c>
    </row>
    <row r="42" spans="1:5">
      <c r="A42" s="1" t="s">
        <v>269</v>
      </c>
      <c r="B42" s="1" t="s">
        <v>270</v>
      </c>
      <c r="C42">
        <f t="shared" si="0"/>
        <v>81.59</v>
      </c>
      <c r="D42">
        <v>81.59</v>
      </c>
      <c r="E42">
        <f t="shared" si="1"/>
        <v>65.272</v>
      </c>
    </row>
    <row r="43" spans="1:5">
      <c r="A43" s="1" t="s">
        <v>271</v>
      </c>
      <c r="B43" s="1" t="s">
        <v>272</v>
      </c>
      <c r="C43">
        <f t="shared" si="0"/>
        <v>74.035</v>
      </c>
      <c r="D43">
        <v>74.035</v>
      </c>
      <c r="E43">
        <f t="shared" si="1"/>
        <v>59.228</v>
      </c>
    </row>
    <row r="44" spans="1:5">
      <c r="A44" s="1" t="s">
        <v>241</v>
      </c>
      <c r="B44" s="1" t="s">
        <v>273</v>
      </c>
      <c r="C44">
        <f t="shared" si="0"/>
        <v>76.375</v>
      </c>
      <c r="D44">
        <v>76.375</v>
      </c>
      <c r="E44">
        <f t="shared" si="1"/>
        <v>61.1</v>
      </c>
    </row>
  </sheetData>
  <sortState ref="A1:A33">
    <sortCondition ref="A1:A33" sortBy="cellColor" dxfId="0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opLeftCell="A3" workbookViewId="0">
      <selection activeCell="H1" sqref="H1:H44"/>
    </sheetView>
  </sheetViews>
  <sheetFormatPr defaultColWidth="9" defaultRowHeight="13.5"/>
  <cols>
    <col min="8" max="8" width="19" customWidth="1"/>
    <col min="13" max="14" width="12.625"/>
  </cols>
  <sheetData>
    <row r="1" spans="1:14">
      <c r="A1">
        <v>1</v>
      </c>
      <c r="B1" s="1" t="s">
        <v>15</v>
      </c>
      <c r="E1" s="2" t="s">
        <v>134</v>
      </c>
      <c r="F1" s="2" t="s">
        <v>58</v>
      </c>
      <c r="G1" s="2" t="s">
        <v>274</v>
      </c>
      <c r="H1">
        <v>88.9666666666667</v>
      </c>
      <c r="I1" s="2" t="s">
        <v>15</v>
      </c>
      <c r="J1" s="2" t="s">
        <v>194</v>
      </c>
      <c r="K1" s="2" t="s">
        <v>195</v>
      </c>
      <c r="L1" s="2" t="s">
        <v>275</v>
      </c>
      <c r="M1">
        <f>J1+K1+L1</f>
        <v>240.32</v>
      </c>
      <c r="N1">
        <f>M1/3</f>
        <v>80.1066666666667</v>
      </c>
    </row>
    <row r="2" spans="1:14">
      <c r="A2">
        <v>2</v>
      </c>
      <c r="B2" s="1" t="s">
        <v>20</v>
      </c>
      <c r="E2" s="2" t="s">
        <v>105</v>
      </c>
      <c r="F2" s="2" t="s">
        <v>18</v>
      </c>
      <c r="G2" s="2" t="s">
        <v>276</v>
      </c>
      <c r="H2">
        <v>87.47</v>
      </c>
      <c r="I2" s="2" t="s">
        <v>20</v>
      </c>
      <c r="J2" s="2" t="s">
        <v>196</v>
      </c>
      <c r="K2" s="2" t="s">
        <v>197</v>
      </c>
      <c r="L2" s="2" t="s">
        <v>274</v>
      </c>
      <c r="M2">
        <f t="shared" ref="M2:M44" si="0">J2+K2+L2</f>
        <v>229.98</v>
      </c>
      <c r="N2">
        <f t="shared" ref="N2:N44" si="1">M2/3</f>
        <v>76.66</v>
      </c>
    </row>
    <row r="3" spans="1:14">
      <c r="A3">
        <v>3</v>
      </c>
      <c r="B3" s="1" t="s">
        <v>24</v>
      </c>
      <c r="E3" s="2" t="s">
        <v>88</v>
      </c>
      <c r="F3" s="2" t="s">
        <v>40</v>
      </c>
      <c r="G3" s="2" t="s">
        <v>277</v>
      </c>
      <c r="H3">
        <v>88.2566666666667</v>
      </c>
      <c r="I3" s="2" t="s">
        <v>24</v>
      </c>
      <c r="J3" s="2" t="s">
        <v>198</v>
      </c>
      <c r="K3" s="2" t="s">
        <v>199</v>
      </c>
      <c r="L3" s="2" t="s">
        <v>275</v>
      </c>
      <c r="M3">
        <f t="shared" si="0"/>
        <v>243.03</v>
      </c>
      <c r="N3">
        <f t="shared" si="1"/>
        <v>81.01</v>
      </c>
    </row>
    <row r="4" spans="1:14">
      <c r="A4">
        <v>4</v>
      </c>
      <c r="B4" s="1" t="s">
        <v>33</v>
      </c>
      <c r="E4" s="2" t="s">
        <v>157</v>
      </c>
      <c r="F4" s="2" t="s">
        <v>111</v>
      </c>
      <c r="G4" s="2" t="s">
        <v>278</v>
      </c>
      <c r="H4">
        <v>90.9866666666667</v>
      </c>
      <c r="I4" s="2" t="s">
        <v>33</v>
      </c>
      <c r="J4" s="2" t="s">
        <v>200</v>
      </c>
      <c r="K4" s="2" t="s">
        <v>201</v>
      </c>
      <c r="L4" s="2" t="s">
        <v>279</v>
      </c>
      <c r="M4">
        <f t="shared" si="0"/>
        <v>198.64</v>
      </c>
      <c r="N4">
        <f t="shared" si="1"/>
        <v>66.2133333333333</v>
      </c>
    </row>
    <row r="5" spans="1:14">
      <c r="A5">
        <v>5</v>
      </c>
      <c r="B5" s="1" t="s">
        <v>28</v>
      </c>
      <c r="E5" s="2" t="s">
        <v>68</v>
      </c>
      <c r="F5" s="2" t="s">
        <v>58</v>
      </c>
      <c r="G5" s="2" t="s">
        <v>274</v>
      </c>
      <c r="H5">
        <v>85.0933333333333</v>
      </c>
      <c r="I5" s="2" t="s">
        <v>28</v>
      </c>
      <c r="J5" s="2" t="s">
        <v>202</v>
      </c>
      <c r="K5" s="2" t="s">
        <v>203</v>
      </c>
      <c r="L5" s="2" t="s">
        <v>280</v>
      </c>
      <c r="M5">
        <f t="shared" si="0"/>
        <v>238.81</v>
      </c>
      <c r="N5">
        <f t="shared" si="1"/>
        <v>79.6033333333333</v>
      </c>
    </row>
    <row r="6" spans="1:14">
      <c r="A6">
        <v>6</v>
      </c>
      <c r="B6" s="1" t="s">
        <v>47</v>
      </c>
      <c r="E6" s="2" t="s">
        <v>183</v>
      </c>
      <c r="F6" s="2" t="s">
        <v>103</v>
      </c>
      <c r="G6" s="2" t="s">
        <v>281</v>
      </c>
      <c r="H6">
        <v>84.02</v>
      </c>
      <c r="I6" s="2" t="s">
        <v>47</v>
      </c>
      <c r="J6" s="2" t="s">
        <v>204</v>
      </c>
      <c r="K6" s="2" t="s">
        <v>205</v>
      </c>
      <c r="L6" s="2" t="s">
        <v>278</v>
      </c>
      <c r="M6">
        <f t="shared" si="0"/>
        <v>235.35</v>
      </c>
      <c r="N6">
        <f t="shared" si="1"/>
        <v>78.45</v>
      </c>
    </row>
    <row r="7" spans="1:14">
      <c r="A7">
        <v>7</v>
      </c>
      <c r="B7" s="1" t="s">
        <v>108</v>
      </c>
      <c r="E7" s="2" t="s">
        <v>122</v>
      </c>
      <c r="F7" s="2" t="s">
        <v>120</v>
      </c>
      <c r="G7" s="2" t="s">
        <v>282</v>
      </c>
      <c r="H7">
        <v>78.45</v>
      </c>
      <c r="I7" s="2" t="s">
        <v>108</v>
      </c>
      <c r="J7" s="2" t="s">
        <v>206</v>
      </c>
      <c r="K7" s="2" t="s">
        <v>207</v>
      </c>
      <c r="L7" s="2" t="s">
        <v>277</v>
      </c>
      <c r="M7">
        <f t="shared" si="0"/>
        <v>253.3</v>
      </c>
      <c r="N7">
        <f t="shared" si="1"/>
        <v>84.4333333333333</v>
      </c>
    </row>
    <row r="8" spans="1:14">
      <c r="A8">
        <v>8</v>
      </c>
      <c r="B8" s="1" t="s">
        <v>100</v>
      </c>
      <c r="E8" s="2" t="s">
        <v>100</v>
      </c>
      <c r="F8" s="2" t="s">
        <v>103</v>
      </c>
      <c r="G8" s="2" t="s">
        <v>280</v>
      </c>
      <c r="H8">
        <v>79.6033333333333</v>
      </c>
      <c r="I8" s="2" t="s">
        <v>100</v>
      </c>
      <c r="J8" s="2" t="s">
        <v>208</v>
      </c>
      <c r="K8" s="2" t="s">
        <v>209</v>
      </c>
      <c r="L8" s="2" t="s">
        <v>274</v>
      </c>
      <c r="M8">
        <f t="shared" si="0"/>
        <v>243.58</v>
      </c>
      <c r="N8">
        <f t="shared" si="1"/>
        <v>81.1933333333333</v>
      </c>
    </row>
    <row r="9" spans="1:14">
      <c r="A9">
        <v>9</v>
      </c>
      <c r="B9" s="1" t="s">
        <v>37</v>
      </c>
      <c r="E9" s="2" t="s">
        <v>15</v>
      </c>
      <c r="F9" s="2" t="s">
        <v>18</v>
      </c>
      <c r="G9" s="2" t="s">
        <v>276</v>
      </c>
      <c r="H9">
        <v>83.11</v>
      </c>
      <c r="I9" s="2" t="s">
        <v>37</v>
      </c>
      <c r="J9" s="2" t="s">
        <v>210</v>
      </c>
      <c r="K9" s="2" t="s">
        <v>211</v>
      </c>
      <c r="L9" s="2" t="s">
        <v>282</v>
      </c>
      <c r="M9">
        <f t="shared" si="0"/>
        <v>232.51</v>
      </c>
      <c r="N9">
        <f t="shared" si="1"/>
        <v>77.5033333333333</v>
      </c>
    </row>
    <row r="10" spans="1:14">
      <c r="A10">
        <v>10</v>
      </c>
      <c r="B10" s="1" t="s">
        <v>42</v>
      </c>
      <c r="E10" s="2" t="s">
        <v>92</v>
      </c>
      <c r="F10" s="2" t="s">
        <v>40</v>
      </c>
      <c r="G10" s="2" t="s">
        <v>277</v>
      </c>
      <c r="H10">
        <v>82.5766666666667</v>
      </c>
      <c r="I10" s="2" t="s">
        <v>42</v>
      </c>
      <c r="J10" s="2" t="s">
        <v>212</v>
      </c>
      <c r="K10" s="2" t="s">
        <v>213</v>
      </c>
      <c r="L10" s="2" t="s">
        <v>283</v>
      </c>
      <c r="M10">
        <f t="shared" si="0"/>
        <v>247.61</v>
      </c>
      <c r="N10">
        <f t="shared" si="1"/>
        <v>82.5366666666667</v>
      </c>
    </row>
    <row r="11" spans="1:14">
      <c r="A11">
        <v>11</v>
      </c>
      <c r="B11" s="1" t="s">
        <v>55</v>
      </c>
      <c r="E11" s="2" t="s">
        <v>76</v>
      </c>
      <c r="F11" s="2" t="s">
        <v>79</v>
      </c>
      <c r="G11" s="2" t="s">
        <v>284</v>
      </c>
      <c r="H11">
        <v>82.5366666666667</v>
      </c>
      <c r="I11" s="2" t="s">
        <v>55</v>
      </c>
      <c r="J11" s="2" t="s">
        <v>214</v>
      </c>
      <c r="K11" s="2" t="s">
        <v>215</v>
      </c>
      <c r="L11" s="2" t="s">
        <v>275</v>
      </c>
      <c r="M11">
        <f t="shared" si="0"/>
        <v>247.73</v>
      </c>
      <c r="N11">
        <f t="shared" si="1"/>
        <v>82.5766666666667</v>
      </c>
    </row>
    <row r="12" spans="1:14">
      <c r="A12">
        <v>12</v>
      </c>
      <c r="B12" s="1" t="s">
        <v>64</v>
      </c>
      <c r="E12" s="2" t="s">
        <v>141</v>
      </c>
      <c r="F12" s="2" t="s">
        <v>120</v>
      </c>
      <c r="G12" s="2" t="s">
        <v>282</v>
      </c>
      <c r="H12">
        <v>81.2966666666667</v>
      </c>
      <c r="I12" s="2" t="s">
        <v>64</v>
      </c>
      <c r="J12" s="2" t="s">
        <v>216</v>
      </c>
      <c r="K12" s="2" t="s">
        <v>217</v>
      </c>
      <c r="L12" s="2" t="s">
        <v>276</v>
      </c>
      <c r="M12">
        <f t="shared" si="0"/>
        <v>247.88</v>
      </c>
      <c r="N12">
        <f t="shared" si="1"/>
        <v>82.6266666666667</v>
      </c>
    </row>
    <row r="13" spans="1:14">
      <c r="A13">
        <v>13</v>
      </c>
      <c r="B13" s="1" t="s">
        <v>76</v>
      </c>
      <c r="E13" s="2" t="s">
        <v>96</v>
      </c>
      <c r="F13" s="2" t="s">
        <v>79</v>
      </c>
      <c r="G13" s="2" t="s">
        <v>285</v>
      </c>
      <c r="H13">
        <v>81.0933333333333</v>
      </c>
      <c r="I13" s="2" t="s">
        <v>76</v>
      </c>
      <c r="J13" s="2" t="s">
        <v>218</v>
      </c>
      <c r="K13" s="2" t="s">
        <v>219</v>
      </c>
      <c r="L13" s="2" t="s">
        <v>274</v>
      </c>
      <c r="M13">
        <f t="shared" si="0"/>
        <v>243.89</v>
      </c>
      <c r="N13">
        <f t="shared" si="1"/>
        <v>81.2966666666667</v>
      </c>
    </row>
    <row r="14" spans="1:14">
      <c r="A14">
        <v>14</v>
      </c>
      <c r="B14" s="1" t="s">
        <v>68</v>
      </c>
      <c r="E14" s="2" t="s">
        <v>161</v>
      </c>
      <c r="F14" s="2" t="s">
        <v>40</v>
      </c>
      <c r="G14" s="2" t="s">
        <v>286</v>
      </c>
      <c r="H14">
        <v>81.1933333333333</v>
      </c>
      <c r="I14" s="2" t="s">
        <v>68</v>
      </c>
      <c r="J14" s="2" t="s">
        <v>220</v>
      </c>
      <c r="K14" s="2" t="s">
        <v>221</v>
      </c>
      <c r="L14" s="2" t="s">
        <v>276</v>
      </c>
      <c r="M14">
        <f t="shared" si="0"/>
        <v>266.9</v>
      </c>
      <c r="N14">
        <f t="shared" si="1"/>
        <v>88.9666666666667</v>
      </c>
    </row>
    <row r="15" spans="1:14">
      <c r="A15">
        <v>15</v>
      </c>
      <c r="B15" s="1" t="s">
        <v>96</v>
      </c>
      <c r="E15" s="2" t="s">
        <v>81</v>
      </c>
      <c r="F15" s="2" t="s">
        <v>45</v>
      </c>
      <c r="G15" s="2" t="s">
        <v>275</v>
      </c>
      <c r="H15">
        <v>79.8966666666667</v>
      </c>
      <c r="I15" s="2" t="s">
        <v>96</v>
      </c>
      <c r="J15" s="2" t="s">
        <v>222</v>
      </c>
      <c r="K15" s="2" t="s">
        <v>223</v>
      </c>
      <c r="L15" s="2" t="s">
        <v>275</v>
      </c>
      <c r="M15">
        <f t="shared" si="0"/>
        <v>252.06</v>
      </c>
      <c r="N15">
        <f t="shared" si="1"/>
        <v>84.02</v>
      </c>
    </row>
    <row r="16" spans="1:14">
      <c r="A16">
        <v>16</v>
      </c>
      <c r="B16" s="1" t="s">
        <v>88</v>
      </c>
      <c r="E16" s="2" t="s">
        <v>180</v>
      </c>
      <c r="F16" s="2" t="s">
        <v>58</v>
      </c>
      <c r="G16" s="2" t="s">
        <v>274</v>
      </c>
      <c r="H16">
        <v>84.4333333333333</v>
      </c>
      <c r="I16" s="2" t="s">
        <v>88</v>
      </c>
      <c r="J16" s="2" t="s">
        <v>224</v>
      </c>
      <c r="K16" s="2" t="s">
        <v>199</v>
      </c>
      <c r="L16" s="2" t="s">
        <v>284</v>
      </c>
      <c r="M16">
        <f t="shared" si="0"/>
        <v>243.28</v>
      </c>
      <c r="N16">
        <f t="shared" si="1"/>
        <v>81.0933333333333</v>
      </c>
    </row>
    <row r="17" spans="1:14">
      <c r="A17">
        <v>17</v>
      </c>
      <c r="B17" s="1" t="s">
        <v>92</v>
      </c>
      <c r="E17" s="2" t="s">
        <v>72</v>
      </c>
      <c r="F17" s="2" t="s">
        <v>40</v>
      </c>
      <c r="G17" s="2" t="s">
        <v>277</v>
      </c>
      <c r="H17">
        <v>83.96</v>
      </c>
      <c r="I17" s="2" t="s">
        <v>92</v>
      </c>
      <c r="J17" s="2" t="s">
        <v>225</v>
      </c>
      <c r="K17" s="2" t="s">
        <v>226</v>
      </c>
      <c r="L17" s="2" t="s">
        <v>287</v>
      </c>
      <c r="M17">
        <f t="shared" si="0"/>
        <v>255.28</v>
      </c>
      <c r="N17">
        <f t="shared" si="1"/>
        <v>85.0933333333333</v>
      </c>
    </row>
    <row r="18" spans="1:14">
      <c r="A18">
        <v>18</v>
      </c>
      <c r="B18" s="1" t="s">
        <v>81</v>
      </c>
      <c r="E18" s="2" t="s">
        <v>149</v>
      </c>
      <c r="F18" s="2" t="s">
        <v>58</v>
      </c>
      <c r="G18" s="2" t="s">
        <v>283</v>
      </c>
      <c r="H18">
        <v>81.01</v>
      </c>
      <c r="I18" s="2" t="s">
        <v>81</v>
      </c>
      <c r="J18" s="2" t="s">
        <v>227</v>
      </c>
      <c r="K18" s="2" t="s">
        <v>228</v>
      </c>
      <c r="L18" s="2" t="s">
        <v>285</v>
      </c>
      <c r="M18">
        <f t="shared" si="0"/>
        <v>239.69</v>
      </c>
      <c r="N18">
        <f t="shared" si="1"/>
        <v>79.8966666666667</v>
      </c>
    </row>
    <row r="19" spans="1:14">
      <c r="A19">
        <v>19</v>
      </c>
      <c r="B19" s="1" t="s">
        <v>72</v>
      </c>
      <c r="E19" s="2" t="s">
        <v>51</v>
      </c>
      <c r="F19" s="2" t="s">
        <v>18</v>
      </c>
      <c r="G19" s="2" t="s">
        <v>276</v>
      </c>
      <c r="H19">
        <v>80.9666666666667</v>
      </c>
      <c r="I19" s="2" t="s">
        <v>72</v>
      </c>
      <c r="J19" s="2" t="s">
        <v>229</v>
      </c>
      <c r="K19" s="2" t="s">
        <v>230</v>
      </c>
      <c r="L19" s="2" t="s">
        <v>282</v>
      </c>
      <c r="M19">
        <f t="shared" si="0"/>
        <v>234.76</v>
      </c>
      <c r="N19">
        <f t="shared" si="1"/>
        <v>78.2533333333333</v>
      </c>
    </row>
    <row r="20" spans="1:14">
      <c r="A20">
        <v>20</v>
      </c>
      <c r="B20" s="1" t="s">
        <v>137</v>
      </c>
      <c r="E20" s="2" t="s">
        <v>64</v>
      </c>
      <c r="F20" s="2" t="s">
        <v>58</v>
      </c>
      <c r="G20" s="2" t="s">
        <v>274</v>
      </c>
      <c r="H20">
        <v>81.6833333333333</v>
      </c>
      <c r="I20" s="2" t="s">
        <v>137</v>
      </c>
      <c r="J20" s="2" t="s">
        <v>231</v>
      </c>
      <c r="K20" s="2" t="s">
        <v>232</v>
      </c>
      <c r="L20" s="2" t="s">
        <v>286</v>
      </c>
      <c r="M20">
        <f t="shared" si="0"/>
        <v>243.52</v>
      </c>
      <c r="N20">
        <f t="shared" si="1"/>
        <v>81.1733333333333</v>
      </c>
    </row>
    <row r="21" spans="1:14">
      <c r="A21">
        <v>21</v>
      </c>
      <c r="B21" s="1" t="s">
        <v>51</v>
      </c>
      <c r="E21" s="2" t="s">
        <v>172</v>
      </c>
      <c r="F21" s="2" t="s">
        <v>174</v>
      </c>
      <c r="G21" s="2" t="s">
        <v>288</v>
      </c>
      <c r="H21">
        <v>83.7566666666667</v>
      </c>
      <c r="I21" s="2" t="s">
        <v>51</v>
      </c>
      <c r="J21" s="2" t="s">
        <v>233</v>
      </c>
      <c r="K21" s="2" t="s">
        <v>205</v>
      </c>
      <c r="L21" s="2" t="s">
        <v>284</v>
      </c>
      <c r="M21">
        <f t="shared" si="0"/>
        <v>242.35</v>
      </c>
      <c r="N21">
        <f t="shared" si="1"/>
        <v>80.7833333333333</v>
      </c>
    </row>
    <row r="22" spans="1:14">
      <c r="A22">
        <v>22</v>
      </c>
      <c r="B22" s="1" t="s">
        <v>113</v>
      </c>
      <c r="E22" s="2" t="s">
        <v>42</v>
      </c>
      <c r="F22" s="2" t="s">
        <v>45</v>
      </c>
      <c r="G22" s="2" t="s">
        <v>275</v>
      </c>
      <c r="H22">
        <v>80.69</v>
      </c>
      <c r="I22" s="2" t="s">
        <v>113</v>
      </c>
      <c r="J22" s="2" t="s">
        <v>234</v>
      </c>
      <c r="K22" s="2" t="s">
        <v>235</v>
      </c>
      <c r="L22" s="2" t="s">
        <v>288</v>
      </c>
      <c r="M22">
        <f t="shared" si="0"/>
        <v>227.25</v>
      </c>
      <c r="N22">
        <f t="shared" si="1"/>
        <v>75.75</v>
      </c>
    </row>
    <row r="23" spans="1:14">
      <c r="A23">
        <v>23</v>
      </c>
      <c r="B23" s="1" t="s">
        <v>117</v>
      </c>
      <c r="E23" s="2" t="s">
        <v>187</v>
      </c>
      <c r="F23" s="2" t="s">
        <v>111</v>
      </c>
      <c r="G23" s="2" t="s">
        <v>289</v>
      </c>
      <c r="H23">
        <v>77.75</v>
      </c>
      <c r="I23" s="2" t="s">
        <v>117</v>
      </c>
      <c r="J23" s="2" t="s">
        <v>236</v>
      </c>
      <c r="K23" s="2" t="s">
        <v>222</v>
      </c>
      <c r="L23" s="2" t="s">
        <v>283</v>
      </c>
      <c r="M23">
        <f t="shared" si="0"/>
        <v>240.97</v>
      </c>
      <c r="N23">
        <f t="shared" si="1"/>
        <v>80.3233333333333</v>
      </c>
    </row>
    <row r="24" spans="1:14">
      <c r="A24">
        <v>24</v>
      </c>
      <c r="B24" s="1" t="s">
        <v>84</v>
      </c>
      <c r="E24" s="2" t="s">
        <v>137</v>
      </c>
      <c r="F24" s="2" t="s">
        <v>79</v>
      </c>
      <c r="G24" s="2" t="s">
        <v>285</v>
      </c>
      <c r="H24">
        <v>80.1066666666667</v>
      </c>
      <c r="I24" s="2" t="s">
        <v>84</v>
      </c>
      <c r="J24" s="2" t="s">
        <v>237</v>
      </c>
      <c r="K24" s="2" t="s">
        <v>238</v>
      </c>
      <c r="L24" s="2" t="s">
        <v>290</v>
      </c>
      <c r="M24">
        <f t="shared" si="0"/>
        <v>229.77</v>
      </c>
      <c r="N24">
        <f t="shared" si="1"/>
        <v>76.59</v>
      </c>
    </row>
    <row r="25" spans="1:14">
      <c r="A25">
        <v>25</v>
      </c>
      <c r="B25" s="1" t="s">
        <v>122</v>
      </c>
      <c r="E25" s="2" t="s">
        <v>130</v>
      </c>
      <c r="F25" s="2" t="s">
        <v>58</v>
      </c>
      <c r="G25" s="2" t="s">
        <v>274</v>
      </c>
      <c r="H25">
        <v>77.5033333333333</v>
      </c>
      <c r="I25" s="2" t="s">
        <v>122</v>
      </c>
      <c r="J25" s="2" t="s">
        <v>239</v>
      </c>
      <c r="K25" s="2" t="s">
        <v>217</v>
      </c>
      <c r="L25" s="2" t="s">
        <v>276</v>
      </c>
      <c r="M25">
        <f t="shared" si="0"/>
        <v>246.31</v>
      </c>
      <c r="N25">
        <f t="shared" si="1"/>
        <v>82.1033333333333</v>
      </c>
    </row>
    <row r="26" spans="1:14">
      <c r="A26">
        <v>26</v>
      </c>
      <c r="B26" s="1" t="s">
        <v>126</v>
      </c>
      <c r="E26" s="2" t="s">
        <v>117</v>
      </c>
      <c r="F26" s="2" t="s">
        <v>120</v>
      </c>
      <c r="G26" s="2" t="s">
        <v>291</v>
      </c>
      <c r="H26">
        <v>77.46</v>
      </c>
      <c r="I26" s="2" t="s">
        <v>126</v>
      </c>
      <c r="J26" s="2" t="s">
        <v>240</v>
      </c>
      <c r="K26" s="2" t="s">
        <v>219</v>
      </c>
      <c r="L26" s="2" t="s">
        <v>289</v>
      </c>
      <c r="M26">
        <f t="shared" si="0"/>
        <v>229.29</v>
      </c>
      <c r="N26">
        <f t="shared" si="1"/>
        <v>76.43</v>
      </c>
    </row>
    <row r="27" spans="1:14">
      <c r="A27">
        <v>27</v>
      </c>
      <c r="B27" s="1" t="s">
        <v>145</v>
      </c>
      <c r="E27" s="2" t="s">
        <v>33</v>
      </c>
      <c r="F27" s="2" t="s">
        <v>18</v>
      </c>
      <c r="G27" s="2" t="s">
        <v>276</v>
      </c>
      <c r="H27">
        <v>76.59</v>
      </c>
      <c r="I27" s="2" t="s">
        <v>145</v>
      </c>
      <c r="J27" s="2" t="s">
        <v>241</v>
      </c>
      <c r="K27" s="2" t="s">
        <v>242</v>
      </c>
      <c r="L27" s="2" t="s">
        <v>278</v>
      </c>
      <c r="M27">
        <f t="shared" si="0"/>
        <v>231.53</v>
      </c>
      <c r="N27">
        <f t="shared" si="1"/>
        <v>77.1766666666667</v>
      </c>
    </row>
    <row r="28" spans="1:14">
      <c r="A28">
        <v>28</v>
      </c>
      <c r="B28" s="1" t="s">
        <v>134</v>
      </c>
      <c r="E28" s="2" t="s">
        <v>168</v>
      </c>
      <c r="F28" s="2" t="s">
        <v>58</v>
      </c>
      <c r="G28" s="2" t="s">
        <v>283</v>
      </c>
      <c r="H28">
        <v>81.1866666666667</v>
      </c>
      <c r="I28" s="2" t="s">
        <v>134</v>
      </c>
      <c r="J28" s="2" t="s">
        <v>243</v>
      </c>
      <c r="K28" s="2" t="s">
        <v>244</v>
      </c>
      <c r="L28" s="2" t="s">
        <v>291</v>
      </c>
      <c r="M28">
        <f t="shared" si="0"/>
        <v>233.25</v>
      </c>
      <c r="N28">
        <f t="shared" si="1"/>
        <v>77.75</v>
      </c>
    </row>
    <row r="29" spans="1:14">
      <c r="A29">
        <v>29</v>
      </c>
      <c r="B29" s="1" t="s">
        <v>157</v>
      </c>
      <c r="E29" s="2" t="s">
        <v>126</v>
      </c>
      <c r="F29" s="2" t="s">
        <v>120</v>
      </c>
      <c r="G29" s="2" t="s">
        <v>282</v>
      </c>
      <c r="H29">
        <v>77.1766666666667</v>
      </c>
      <c r="I29" s="2" t="s">
        <v>157</v>
      </c>
      <c r="J29" s="2" t="s">
        <v>245</v>
      </c>
      <c r="K29" s="2" t="s">
        <v>246</v>
      </c>
      <c r="L29" s="2" t="s">
        <v>281</v>
      </c>
      <c r="M29">
        <f t="shared" si="0"/>
        <v>216.74</v>
      </c>
      <c r="N29">
        <f t="shared" si="1"/>
        <v>72.2466666666667</v>
      </c>
    </row>
    <row r="30" spans="1:14">
      <c r="A30">
        <v>30</v>
      </c>
      <c r="B30" s="1" t="s">
        <v>141</v>
      </c>
      <c r="E30" s="2" t="s">
        <v>55</v>
      </c>
      <c r="F30" s="2" t="s">
        <v>58</v>
      </c>
      <c r="G30" s="2" t="s">
        <v>283</v>
      </c>
      <c r="H30">
        <v>78.2533333333333</v>
      </c>
      <c r="I30" s="2" t="s">
        <v>141</v>
      </c>
      <c r="J30" s="2" t="s">
        <v>247</v>
      </c>
      <c r="K30" s="2" t="s">
        <v>248</v>
      </c>
      <c r="L30" s="2" t="s">
        <v>292</v>
      </c>
      <c r="M30">
        <f t="shared" si="0"/>
        <v>242.07</v>
      </c>
      <c r="N30">
        <f t="shared" si="1"/>
        <v>80.69</v>
      </c>
    </row>
    <row r="31" spans="1:14">
      <c r="A31">
        <v>31</v>
      </c>
      <c r="B31" s="1" t="s">
        <v>60</v>
      </c>
      <c r="E31" s="2" t="s">
        <v>20</v>
      </c>
      <c r="F31" s="2" t="s">
        <v>18</v>
      </c>
      <c r="G31" s="2" t="s">
        <v>276</v>
      </c>
      <c r="H31">
        <v>82.6266666666667</v>
      </c>
      <c r="I31" s="2" t="s">
        <v>60</v>
      </c>
      <c r="J31" s="2" t="s">
        <v>249</v>
      </c>
      <c r="K31" s="2" t="s">
        <v>250</v>
      </c>
      <c r="L31" s="2" t="s">
        <v>277</v>
      </c>
      <c r="M31">
        <f t="shared" si="0"/>
        <v>249.33</v>
      </c>
      <c r="N31">
        <f t="shared" si="1"/>
        <v>83.11</v>
      </c>
    </row>
    <row r="32" spans="1:14">
      <c r="A32">
        <v>32</v>
      </c>
      <c r="B32" s="1" t="s">
        <v>153</v>
      </c>
      <c r="E32" s="2" t="s">
        <v>37</v>
      </c>
      <c r="F32" s="2" t="s">
        <v>40</v>
      </c>
      <c r="G32" s="2" t="s">
        <v>277</v>
      </c>
      <c r="H32">
        <v>82.79</v>
      </c>
      <c r="I32" s="2" t="s">
        <v>153</v>
      </c>
      <c r="J32" s="2" t="s">
        <v>251</v>
      </c>
      <c r="K32" s="2" t="s">
        <v>252</v>
      </c>
      <c r="L32" s="2" t="s">
        <v>276</v>
      </c>
      <c r="M32">
        <f t="shared" si="0"/>
        <v>262.41</v>
      </c>
      <c r="N32">
        <f t="shared" si="1"/>
        <v>87.47</v>
      </c>
    </row>
    <row r="33" spans="1:14">
      <c r="A33">
        <v>33</v>
      </c>
      <c r="B33" s="1" t="s">
        <v>130</v>
      </c>
      <c r="E33" s="2" t="s">
        <v>113</v>
      </c>
      <c r="F33" s="2" t="s">
        <v>79</v>
      </c>
      <c r="G33" s="2" t="s">
        <v>292</v>
      </c>
      <c r="H33">
        <v>76.66</v>
      </c>
      <c r="I33" s="2" t="s">
        <v>130</v>
      </c>
      <c r="J33" s="2" t="s">
        <v>253</v>
      </c>
      <c r="K33" s="2" t="s">
        <v>254</v>
      </c>
      <c r="L33" s="2" t="s">
        <v>283</v>
      </c>
      <c r="M33">
        <f t="shared" si="0"/>
        <v>239.61</v>
      </c>
      <c r="N33">
        <f t="shared" si="1"/>
        <v>79.87</v>
      </c>
    </row>
    <row r="34" spans="1:14">
      <c r="A34">
        <v>34</v>
      </c>
      <c r="B34" s="1" t="s">
        <v>105</v>
      </c>
      <c r="E34" s="2" t="s">
        <v>28</v>
      </c>
      <c r="F34" s="2" t="s">
        <v>31</v>
      </c>
      <c r="G34" s="2" t="s">
        <v>287</v>
      </c>
      <c r="H34">
        <v>82.1033333333333</v>
      </c>
      <c r="I34" s="2" t="s">
        <v>105</v>
      </c>
      <c r="J34" s="2" t="s">
        <v>255</v>
      </c>
      <c r="K34" s="2" t="s">
        <v>256</v>
      </c>
      <c r="L34" s="2" t="s">
        <v>293</v>
      </c>
      <c r="M34">
        <f t="shared" si="0"/>
        <v>248.37</v>
      </c>
      <c r="N34">
        <f t="shared" si="1"/>
        <v>82.79</v>
      </c>
    </row>
    <row r="35" spans="1:14">
      <c r="A35">
        <v>35</v>
      </c>
      <c r="B35" s="1" t="s">
        <v>172</v>
      </c>
      <c r="E35" s="2" t="s">
        <v>153</v>
      </c>
      <c r="F35" s="2" t="s">
        <v>58</v>
      </c>
      <c r="G35" s="2" t="s">
        <v>293</v>
      </c>
      <c r="H35">
        <v>75.75</v>
      </c>
      <c r="I35" s="2" t="s">
        <v>172</v>
      </c>
      <c r="J35" s="2" t="s">
        <v>257</v>
      </c>
      <c r="K35" s="2" t="s">
        <v>258</v>
      </c>
      <c r="L35" s="2" t="s">
        <v>276</v>
      </c>
      <c r="M35">
        <f t="shared" si="0"/>
        <v>251.27</v>
      </c>
      <c r="N35">
        <f t="shared" si="1"/>
        <v>83.7566666666667</v>
      </c>
    </row>
    <row r="36" spans="1:14">
      <c r="A36">
        <v>36</v>
      </c>
      <c r="B36" s="1" t="s">
        <v>149</v>
      </c>
      <c r="E36" s="2" t="s">
        <v>60</v>
      </c>
      <c r="F36" s="2" t="s">
        <v>18</v>
      </c>
      <c r="G36" s="2" t="s">
        <v>276</v>
      </c>
      <c r="H36">
        <v>79.87</v>
      </c>
      <c r="I36" s="2" t="s">
        <v>149</v>
      </c>
      <c r="J36" s="2" t="s">
        <v>259</v>
      </c>
      <c r="K36" s="2" t="s">
        <v>260</v>
      </c>
      <c r="L36" s="2" t="s">
        <v>277</v>
      </c>
      <c r="M36">
        <f t="shared" si="0"/>
        <v>242.9</v>
      </c>
      <c r="N36">
        <f t="shared" si="1"/>
        <v>80.9666666666667</v>
      </c>
    </row>
    <row r="37" spans="1:14">
      <c r="A37">
        <v>37</v>
      </c>
      <c r="B37" s="1" t="s">
        <v>165</v>
      </c>
      <c r="E37" s="2" t="s">
        <v>108</v>
      </c>
      <c r="F37" s="2" t="s">
        <v>111</v>
      </c>
      <c r="G37" s="2" t="s">
        <v>278</v>
      </c>
      <c r="H37">
        <v>80.7833333333333</v>
      </c>
      <c r="I37" s="2" t="s">
        <v>165</v>
      </c>
      <c r="J37" s="2" t="s">
        <v>261</v>
      </c>
      <c r="K37" s="2" t="s">
        <v>262</v>
      </c>
      <c r="L37" s="2" t="s">
        <v>285</v>
      </c>
      <c r="M37">
        <f t="shared" si="0"/>
        <v>245.05</v>
      </c>
      <c r="N37">
        <f t="shared" si="1"/>
        <v>81.6833333333333</v>
      </c>
    </row>
    <row r="38" spans="1:14">
      <c r="A38">
        <v>38</v>
      </c>
      <c r="B38" s="1" t="s">
        <v>187</v>
      </c>
      <c r="E38" s="2" t="s">
        <v>165</v>
      </c>
      <c r="F38" s="2" t="s">
        <v>79</v>
      </c>
      <c r="G38" s="2" t="s">
        <v>284</v>
      </c>
      <c r="H38">
        <v>76.43</v>
      </c>
      <c r="I38" s="2" t="s">
        <v>187</v>
      </c>
      <c r="J38" s="2" t="s">
        <v>263</v>
      </c>
      <c r="K38" s="2" t="s">
        <v>264</v>
      </c>
      <c r="L38" s="2" t="s">
        <v>276</v>
      </c>
      <c r="M38">
        <f t="shared" si="0"/>
        <v>272.96</v>
      </c>
      <c r="N38">
        <f t="shared" si="1"/>
        <v>90.9866666666667</v>
      </c>
    </row>
    <row r="39" spans="1:14">
      <c r="A39">
        <v>39</v>
      </c>
      <c r="B39" s="1" t="s">
        <v>176</v>
      </c>
      <c r="E39" s="2" t="s">
        <v>24</v>
      </c>
      <c r="F39" s="2" t="s">
        <v>18</v>
      </c>
      <c r="G39" s="2" t="s">
        <v>276</v>
      </c>
      <c r="H39">
        <v>75.4166666666667</v>
      </c>
      <c r="I39" s="2" t="s">
        <v>176</v>
      </c>
      <c r="J39" s="2" t="s">
        <v>234</v>
      </c>
      <c r="K39" s="2" t="s">
        <v>265</v>
      </c>
      <c r="L39" s="2" t="s">
        <v>282</v>
      </c>
      <c r="M39">
        <f t="shared" si="0"/>
        <v>232.38</v>
      </c>
      <c r="N39">
        <f t="shared" si="1"/>
        <v>77.46</v>
      </c>
    </row>
    <row r="40" spans="1:14">
      <c r="A40">
        <v>40</v>
      </c>
      <c r="B40" s="1" t="s">
        <v>168</v>
      </c>
      <c r="E40" s="2" t="s">
        <v>176</v>
      </c>
      <c r="F40" s="2" t="s">
        <v>103</v>
      </c>
      <c r="G40" s="2" t="s">
        <v>280</v>
      </c>
      <c r="H40">
        <v>80.3233333333333</v>
      </c>
      <c r="I40" s="2" t="s">
        <v>168</v>
      </c>
      <c r="J40" s="2" t="s">
        <v>266</v>
      </c>
      <c r="K40" s="2" t="s">
        <v>217</v>
      </c>
      <c r="L40" s="2" t="s">
        <v>274</v>
      </c>
      <c r="M40">
        <f t="shared" si="0"/>
        <v>243.56</v>
      </c>
      <c r="N40">
        <f t="shared" si="1"/>
        <v>81.1866666666667</v>
      </c>
    </row>
    <row r="41" spans="1:14">
      <c r="A41">
        <v>41</v>
      </c>
      <c r="B41" s="1" t="s">
        <v>180</v>
      </c>
      <c r="E41" s="2" t="s">
        <v>84</v>
      </c>
      <c r="F41" s="2" t="s">
        <v>45</v>
      </c>
      <c r="G41" s="2" t="s">
        <v>275</v>
      </c>
      <c r="H41">
        <v>79.2566666666667</v>
      </c>
      <c r="I41" s="2" t="s">
        <v>180</v>
      </c>
      <c r="J41" s="2" t="s">
        <v>267</v>
      </c>
      <c r="K41" s="2" t="s">
        <v>268</v>
      </c>
      <c r="L41" s="2" t="s">
        <v>276</v>
      </c>
      <c r="M41">
        <f t="shared" si="0"/>
        <v>264.77</v>
      </c>
      <c r="N41">
        <f t="shared" si="1"/>
        <v>88.2566666666667</v>
      </c>
    </row>
    <row r="42" spans="1:14">
      <c r="A42">
        <v>42</v>
      </c>
      <c r="B42" s="1" t="s">
        <v>161</v>
      </c>
      <c r="E42" s="2" t="s">
        <v>145</v>
      </c>
      <c r="F42" s="2" t="s">
        <v>120</v>
      </c>
      <c r="G42" s="2" t="s">
        <v>290</v>
      </c>
      <c r="H42">
        <v>81.1733333333333</v>
      </c>
      <c r="I42" s="2" t="s">
        <v>161</v>
      </c>
      <c r="J42" s="2" t="s">
        <v>269</v>
      </c>
      <c r="K42" s="2" t="s">
        <v>270</v>
      </c>
      <c r="L42" s="2" t="s">
        <v>277</v>
      </c>
      <c r="M42">
        <f t="shared" si="0"/>
        <v>251.88</v>
      </c>
      <c r="N42">
        <f t="shared" si="1"/>
        <v>83.96</v>
      </c>
    </row>
    <row r="43" spans="1:14">
      <c r="A43">
        <v>43</v>
      </c>
      <c r="B43" s="1" t="s">
        <v>190</v>
      </c>
      <c r="E43" s="2" t="s">
        <v>47</v>
      </c>
      <c r="F43" s="2" t="s">
        <v>45</v>
      </c>
      <c r="G43" s="2" t="s">
        <v>275</v>
      </c>
      <c r="H43">
        <v>66.2133333333333</v>
      </c>
      <c r="I43" s="2" t="s">
        <v>190</v>
      </c>
      <c r="J43" s="2" t="s">
        <v>271</v>
      </c>
      <c r="K43" s="2" t="s">
        <v>272</v>
      </c>
      <c r="L43" s="2" t="s">
        <v>280</v>
      </c>
      <c r="M43">
        <f t="shared" si="0"/>
        <v>226.25</v>
      </c>
      <c r="N43">
        <f t="shared" si="1"/>
        <v>75.4166666666667</v>
      </c>
    </row>
    <row r="44" spans="1:14">
      <c r="A44">
        <v>44</v>
      </c>
      <c r="B44" s="1" t="s">
        <v>183</v>
      </c>
      <c r="E44" s="2" t="s">
        <v>190</v>
      </c>
      <c r="F44" s="2" t="s">
        <v>193</v>
      </c>
      <c r="G44" s="2" t="s">
        <v>279</v>
      </c>
      <c r="H44">
        <v>72.2466666666667</v>
      </c>
      <c r="I44" s="2" t="s">
        <v>183</v>
      </c>
      <c r="J44" s="2" t="s">
        <v>241</v>
      </c>
      <c r="K44" s="2" t="s">
        <v>273</v>
      </c>
      <c r="L44" s="2" t="s">
        <v>274</v>
      </c>
      <c r="M44">
        <f t="shared" si="0"/>
        <v>237.77</v>
      </c>
      <c r="N44">
        <f t="shared" si="1"/>
        <v>79.2566666666667</v>
      </c>
    </row>
    <row r="45" spans="5:11">
      <c r="E45" s="2" t="s">
        <v>294</v>
      </c>
      <c r="F45" s="2" t="s">
        <v>18</v>
      </c>
      <c r="G45" s="2" t="s">
        <v>276</v>
      </c>
      <c r="K45" s="2"/>
    </row>
  </sheetData>
  <sortState ref="A1:I44">
    <sortCondition ref="A1:A4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2020-01-15T13:51:00Z</dcterms:created>
  <dcterms:modified xsi:type="dcterms:W3CDTF">2022-01-19T08:07:55Z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E54D8C0F5E574FA3AC224DA7B2E245C8</vt:lpwstr>
  </property>
</Properties>
</file>